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'PENSIONADOS'!$A$1:$K$107</definedName>
  </definedNames>
  <calcPr fullCalcOnLoad="1"/>
</workbook>
</file>

<file path=xl/sharedStrings.xml><?xml version="1.0" encoding="utf-8"?>
<sst xmlns="http://schemas.openxmlformats.org/spreadsheetml/2006/main" count="315" uniqueCount="95">
  <si>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</si>
  <si>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</si>
  <si>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</si>
  <si>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</si>
  <si>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</si>
  <si>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</si>
  <si>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</si>
  <si>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</si>
  <si>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</si>
  <si>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</si>
  <si>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</si>
  <si>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</si>
  <si>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</si>
  <si>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</si>
  <si>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</si>
  <si>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</si>
  <si>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</si>
  <si>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</si>
  <si>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</si>
  <si>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</si>
  <si>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</si>
  <si>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</si>
  <si>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</si>
  <si>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</si>
  <si>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</si>
  <si>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</si>
  <si>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</si>
  <si>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</si>
  <si>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</si>
  <si>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</si>
  <si>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</si>
  <si>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</si>
  <si>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</si>
  <si>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</si>
  <si>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</si>
  <si>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</si>
  <si>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</si>
  <si>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</si>
  <si>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</si>
  <si>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</si>
  <si>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</si>
  <si>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</si>
  <si>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</si>
  <si>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</si>
  <si>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</si>
  <si>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</si>
  <si>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</si>
  <si>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</si>
  <si>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</si>
  <si>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</si>
  <si>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</si>
  <si>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</si>
  <si>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</si>
  <si>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</si>
  <si>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</si>
  <si>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</si>
  <si>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</si>
  <si>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</si>
  <si>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</si>
  <si>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</si>
  <si>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</si>
  <si>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</si>
  <si>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</si>
  <si>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</si>
  <si>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</si>
  <si>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</si>
  <si>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</si>
  <si>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</si>
  <si>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</si>
  <si>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</si>
  <si>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</si>
  <si>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</si>
  <si>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</si>
  <si>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</si>
  <si>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</si>
  <si>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</si>
  <si>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</si>
  <si>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</si>
  <si>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</si>
  <si>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</si>
  <si>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</si>
  <si>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</si>
  <si>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</si>
  <si>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</si>
  <si>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</si>
  <si>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</si>
  <si>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</si>
  <si>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</si>
  <si>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</si>
  <si>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</si>
  <si>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NOMBRE</t>
  </si>
  <si>
    <t>SALARIO QUINCENAL</t>
  </si>
  <si>
    <t>PARTE PROPORCIONAL DE AGUINALDO</t>
  </si>
  <si>
    <t>#</t>
  </si>
  <si>
    <t>PERIODO EXTRAORDINARIO 08,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</si>
</sst>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[$-80A]hh:mm:ss\ AM/PM"/>
  </numFmts>
  <fonts count="51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81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7" xfId="0" applyFont="1" applyFill="1" applyBorder="1" applyAlignment="1">
      <alignment horizontal="left" vertical="center"/>
    </xf>
    <xf numFmtId="0" fontId="3" fillId="0" borderId="17" xfId="51" applyFont="1" applyFill="1" applyBorder="1" applyAlignment="1">
      <alignment vertical="center"/>
      <protection/>
    </xf>
    <xf numFmtId="164" fontId="3" fillId="0" borderId="17" xfId="46" applyFont="1" applyFill="1" applyBorder="1" applyAlignment="1" applyProtection="1">
      <alignment vertical="center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9" fillId="0" borderId="17" xfId="46" applyNumberFormat="1" applyFont="1" applyFill="1" applyBorder="1" applyAlignment="1" applyProtection="1">
      <alignment horizontal="center" vertical="center"/>
      <protection/>
    </xf>
    <xf numFmtId="0" fontId="9" fillId="0" borderId="1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20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6" xfId="46" applyNumberFormat="1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17" xfId="51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horizontal="center" vertical="center"/>
    </xf>
    <xf numFmtId="164" fontId="9" fillId="33" borderId="17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3" borderId="17" xfId="0" applyNumberFormat="1" applyFont="1" applyFill="1" applyBorder="1" applyAlignment="1">
      <alignment horizontal="center"/>
    </xf>
    <xf numFmtId="164" fontId="3" fillId="0" borderId="17" xfId="46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vertical="center"/>
    </xf>
    <xf numFmtId="164" fontId="9" fillId="0" borderId="17" xfId="46" applyNumberFormat="1" applyFont="1" applyFill="1" applyBorder="1" applyAlignment="1" applyProtection="1">
      <alignment vertical="center"/>
      <protection/>
    </xf>
    <xf numFmtId="164" fontId="50" fillId="0" borderId="17" xfId="46" applyNumberFormat="1" applyFont="1" applyFill="1" applyBorder="1" applyAlignment="1" applyProtection="1">
      <alignment horizontal="center" vertical="center"/>
      <protection/>
    </xf>
    <xf numFmtId="164" fontId="9" fillId="0" borderId="24" xfId="46" applyNumberFormat="1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/>
      <protection/>
    </xf>
    <xf numFmtId="164" fontId="3" fillId="0" borderId="24" xfId="46" applyFont="1" applyFill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2" fillId="0" borderId="27" xfId="0" applyFont="1" applyBorder="1" applyAlignment="1">
      <alignment/>
    </xf>
    <xf numFmtId="164" fontId="2" fillId="0" borderId="28" xfId="46" applyFont="1" applyFill="1" applyBorder="1" applyAlignment="1" applyProtection="1">
      <alignment/>
      <protection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3" fillId="0" borderId="34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9" fillId="0" borderId="36" xfId="0" applyFont="1" applyFill="1" applyBorder="1" applyAlignment="1">
      <alignment horizontal="center" vertical="center"/>
    </xf>
    <xf numFmtId="0" fontId="3" fillId="0" borderId="37" xfId="51" applyFont="1" applyFill="1" applyBorder="1" applyAlignment="1">
      <alignment vertical="center" wrapText="1"/>
      <protection/>
    </xf>
    <xf numFmtId="0" fontId="3" fillId="0" borderId="37" xfId="51" applyFont="1" applyFill="1" applyBorder="1" applyAlignment="1">
      <alignment vertical="center"/>
      <protection/>
    </xf>
    <xf numFmtId="164" fontId="9" fillId="0" borderId="37" xfId="46" applyNumberFormat="1" applyFont="1" applyFill="1" applyBorder="1" applyAlignment="1" applyProtection="1">
      <alignment horizontal="center" vertical="center"/>
      <protection/>
    </xf>
    <xf numFmtId="164" fontId="3" fillId="0" borderId="37" xfId="46" applyFont="1" applyFill="1" applyBorder="1" applyAlignment="1" applyProtection="1">
      <alignment horizontal="center" vertical="center"/>
      <protection/>
    </xf>
    <xf numFmtId="164" fontId="3" fillId="0" borderId="37" xfId="46" applyFont="1" applyFill="1" applyBorder="1" applyAlignment="1" applyProtection="1">
      <alignment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8" fillId="0" borderId="38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8" fillId="0" borderId="31" xfId="0" applyFont="1" applyBorder="1" applyAlignment="1">
      <alignment horizontal="left"/>
    </xf>
    <xf numFmtId="164" fontId="9" fillId="0" borderId="34" xfId="46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9" fillId="0" borderId="26" xfId="0" applyFont="1" applyFill="1" applyBorder="1" applyAlignment="1">
      <alignment horizontal="center" vertical="center"/>
    </xf>
    <xf numFmtId="0" fontId="10" fillId="33" borderId="43" xfId="51" applyFont="1" applyFill="1" applyBorder="1" applyAlignment="1">
      <alignment vertical="center"/>
      <protection/>
    </xf>
    <xf numFmtId="0" fontId="2" fillId="0" borderId="44" xfId="0" applyFont="1" applyBorder="1" applyAlignment="1">
      <alignment/>
    </xf>
    <xf numFmtId="164" fontId="2" fillId="0" borderId="28" xfId="46" applyFont="1" applyFill="1" applyBorder="1" applyAlignment="1" applyProtection="1">
      <alignment horizontal="center" vertical="center"/>
      <protection/>
    </xf>
    <xf numFmtId="0" fontId="8" fillId="0" borderId="45" xfId="0" applyFont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center" vertical="center"/>
    </xf>
    <xf numFmtId="0" fontId="3" fillId="0" borderId="47" xfId="51" applyFont="1" applyFill="1" applyBorder="1" applyAlignment="1">
      <alignment vertical="center"/>
      <protection/>
    </xf>
    <xf numFmtId="164" fontId="9" fillId="0" borderId="47" xfId="46" applyNumberFormat="1" applyFont="1" applyFill="1" applyBorder="1" applyAlignment="1" applyProtection="1">
      <alignment horizontal="center" vertical="center"/>
      <protection/>
    </xf>
    <xf numFmtId="164" fontId="3" fillId="0" borderId="47" xfId="46" applyFont="1" applyFill="1" applyBorder="1" applyAlignment="1" applyProtection="1">
      <alignment horizontal="center" vertical="center"/>
      <protection/>
    </xf>
    <xf numFmtId="164" fontId="3" fillId="0" borderId="47" xfId="46" applyFont="1" applyFill="1" applyBorder="1" applyAlignment="1" applyProtection="1">
      <alignment horizontal="center"/>
      <protection/>
    </xf>
    <xf numFmtId="164" fontId="9" fillId="33" borderId="47" xfId="46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>
      <alignment horizontal="center" vertical="center"/>
    </xf>
    <xf numFmtId="0" fontId="10" fillId="33" borderId="49" xfId="51" applyFont="1" applyFill="1" applyBorder="1" applyAlignment="1">
      <alignment vertical="center"/>
      <protection/>
    </xf>
    <xf numFmtId="0" fontId="2" fillId="0" borderId="50" xfId="0" applyFont="1" applyBorder="1" applyAlignment="1">
      <alignment/>
    </xf>
    <xf numFmtId="164" fontId="3" fillId="0" borderId="51" xfId="46" applyFont="1" applyFill="1" applyBorder="1" applyAlignment="1" applyProtection="1">
      <alignment horizontal="center"/>
      <protection/>
    </xf>
    <xf numFmtId="164" fontId="3" fillId="0" borderId="52" xfId="46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>
      <alignment horizontal="center" vertical="center"/>
    </xf>
    <xf numFmtId="0" fontId="3" fillId="0" borderId="47" xfId="51" applyFont="1" applyFill="1" applyBorder="1" applyAlignment="1">
      <alignment vertical="center" wrapText="1"/>
      <protection/>
    </xf>
    <xf numFmtId="164" fontId="9" fillId="0" borderId="54" xfId="46" applyNumberFormat="1" applyFont="1" applyFill="1" applyBorder="1" applyAlignment="1" applyProtection="1">
      <alignment horizontal="center" vertical="center"/>
      <protection/>
    </xf>
    <xf numFmtId="164" fontId="3" fillId="0" borderId="54" xfId="46" applyFont="1" applyFill="1" applyBorder="1" applyAlignment="1" applyProtection="1">
      <alignment horizontal="center" vertical="center"/>
      <protection/>
    </xf>
    <xf numFmtId="164" fontId="3" fillId="0" borderId="54" xfId="46" applyFont="1" applyFill="1" applyBorder="1" applyAlignment="1" applyProtection="1">
      <alignment/>
      <protection/>
    </xf>
    <xf numFmtId="164" fontId="3" fillId="0" borderId="54" xfId="46" applyFont="1" applyFill="1" applyBorder="1" applyAlignment="1" applyProtection="1">
      <alignment horizontal="center"/>
      <protection/>
    </xf>
    <xf numFmtId="0" fontId="8" fillId="0" borderId="5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64" fontId="2" fillId="0" borderId="56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164" fontId="2" fillId="0" borderId="16" xfId="46" applyFont="1" applyFill="1" applyBorder="1" applyAlignment="1" applyProtection="1">
      <alignment horizontal="center"/>
      <protection/>
    </xf>
    <xf numFmtId="164" fontId="2" fillId="0" borderId="14" xfId="46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2" fillId="38" borderId="67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5" xfId="46" applyFont="1" applyFill="1" applyBorder="1" applyAlignment="1" applyProtection="1">
      <alignment horizontal="center"/>
      <protection/>
    </xf>
    <xf numFmtId="164" fontId="2" fillId="0" borderId="48" xfId="46" applyFont="1" applyFill="1" applyBorder="1" applyAlignment="1" applyProtection="1">
      <alignment horizontal="center"/>
      <protection/>
    </xf>
    <xf numFmtId="164" fontId="2" fillId="0" borderId="71" xfId="46" applyFont="1" applyFill="1" applyBorder="1" applyAlignment="1" applyProtection="1">
      <alignment horizontal="center"/>
      <protection/>
    </xf>
    <xf numFmtId="164" fontId="2" fillId="0" borderId="72" xfId="46" applyFont="1" applyFill="1" applyBorder="1" applyAlignment="1" applyProtection="1">
      <alignment horizontal="center"/>
      <protection/>
    </xf>
    <xf numFmtId="0" fontId="6" fillId="0" borderId="69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12" fillId="39" borderId="0" xfId="0" applyFont="1" applyFill="1" applyBorder="1" applyAlignment="1">
      <alignment horizontal="center" vertical="center"/>
    </xf>
    <xf numFmtId="0" fontId="31" fillId="40" borderId="0" xfId="0" applyFont="1" applyFill="1" applyAlignment="1">
      <alignment horizontal="center" vertical="center"/>
    </xf>
    <xf numFmtId="0" fontId="31" fillId="40" borderId="0" xfId="0" applyFont="1" applyFill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43" fontId="0" fillId="0" borderId="17" xfId="0" applyNumberFormat="1" applyBorder="1" applyAlignment="1">
      <alignment/>
    </xf>
    <xf numFmtId="0" fontId="3" fillId="41" borderId="17" xfId="51" applyFont="1" applyFill="1" applyBorder="1" applyAlignment="1">
      <alignment vertical="center" wrapText="1"/>
      <protection/>
    </xf>
    <xf numFmtId="0" fontId="3" fillId="41" borderId="17" xfId="51" applyFont="1" applyFill="1" applyBorder="1" applyAlignment="1">
      <alignment vertical="center"/>
      <protection/>
    </xf>
    <xf numFmtId="164" fontId="9" fillId="41" borderId="17" xfId="46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horizontal="right"/>
    </xf>
    <xf numFmtId="44" fontId="12" fillId="41" borderId="0" xfId="0" applyNumberFormat="1" applyFont="1" applyFill="1" applyAlignment="1">
      <alignment/>
    </xf>
    <xf numFmtId="0" fontId="0" fillId="41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79</xdr:row>
      <xdr:rowOff>19050</xdr:rowOff>
    </xdr:from>
    <xdr:to>
      <xdr:col>1</xdr:col>
      <xdr:colOff>1181100</xdr:colOff>
      <xdr:row>82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47935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115" zoomScaleNormal="115" zoomScalePageLayoutView="0" workbookViewId="0" topLeftCell="A73">
      <selection activeCell="F76" sqref="F76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58" t="s">
        <v>0</v>
      </c>
      <c r="D1" s="158"/>
      <c r="E1" s="158"/>
      <c r="F1" s="158"/>
      <c r="G1" s="158"/>
      <c r="H1" s="3"/>
      <c r="I1" s="3"/>
      <c r="J1" s="3"/>
      <c r="K1" s="3"/>
    </row>
    <row r="2" spans="1:11" ht="15.75" customHeight="1">
      <c r="A2" s="3"/>
      <c r="B2" s="3"/>
      <c r="C2" s="159" t="s">
        <v>1</v>
      </c>
      <c r="D2" s="159"/>
      <c r="E2" s="159"/>
      <c r="F2" s="159"/>
      <c r="G2" s="159"/>
      <c r="H2" s="3"/>
      <c r="I2" s="3"/>
      <c r="J2" s="3"/>
      <c r="K2" s="4" t="s">
        <v>2</v>
      </c>
    </row>
    <row r="3" spans="1:11" ht="17.25" customHeight="1">
      <c r="A3" s="3"/>
      <c r="B3" s="3"/>
      <c r="C3" s="147" t="s">
        <v>94</v>
      </c>
      <c r="D3" s="147"/>
      <c r="E3" s="147"/>
      <c r="F3" s="147"/>
      <c r="G3" s="147"/>
      <c r="H3" s="3"/>
      <c r="I3" s="3"/>
      <c r="J3" s="3"/>
      <c r="K3" s="3"/>
    </row>
    <row r="4" spans="1:11" ht="17.25" customHeight="1" thickBo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4" t="s">
        <v>4</v>
      </c>
      <c r="E5" s="164"/>
      <c r="F5" s="165" t="s">
        <v>86</v>
      </c>
      <c r="G5" s="166"/>
      <c r="H5" s="166"/>
      <c r="I5" s="167"/>
      <c r="J5" s="11"/>
      <c r="K5" s="12"/>
    </row>
    <row r="6" spans="1:11" ht="15" customHeight="1" thickBot="1">
      <c r="A6" s="81" t="s">
        <v>5</v>
      </c>
      <c r="B6" s="150" t="s">
        <v>6</v>
      </c>
      <c r="C6" s="152" t="s">
        <v>7</v>
      </c>
      <c r="D6" s="143" t="s">
        <v>8</v>
      </c>
      <c r="E6" s="154" t="s">
        <v>9</v>
      </c>
      <c r="F6" s="143" t="s">
        <v>10</v>
      </c>
      <c r="G6" s="143" t="s">
        <v>11</v>
      </c>
      <c r="H6" s="143" t="s">
        <v>9</v>
      </c>
      <c r="I6" s="143" t="s">
        <v>12</v>
      </c>
      <c r="J6" s="143" t="s">
        <v>13</v>
      </c>
      <c r="K6" s="156" t="s">
        <v>14</v>
      </c>
    </row>
    <row r="7" spans="1:11" ht="12" customHeight="1" thickBot="1">
      <c r="A7" s="87" t="s">
        <v>15</v>
      </c>
      <c r="B7" s="151"/>
      <c r="C7" s="153"/>
      <c r="D7" s="144"/>
      <c r="E7" s="155"/>
      <c r="F7" s="144"/>
      <c r="G7" s="144"/>
      <c r="H7" s="144"/>
      <c r="I7" s="144"/>
      <c r="J7" s="144"/>
      <c r="K7" s="157"/>
    </row>
    <row r="8" spans="1:11" ht="12.75" customHeight="1">
      <c r="A8" s="109"/>
      <c r="B8" s="56" t="s">
        <v>16</v>
      </c>
      <c r="C8" s="57"/>
      <c r="D8" s="58">
        <v>7301</v>
      </c>
      <c r="E8" s="8"/>
      <c r="F8" s="59"/>
      <c r="G8" s="60"/>
      <c r="H8" s="20"/>
      <c r="I8" s="61"/>
      <c r="J8" s="62"/>
      <c r="K8" s="110"/>
    </row>
    <row r="9" spans="1:12" ht="38.25" customHeight="1">
      <c r="A9" s="39">
        <v>602</v>
      </c>
      <c r="B9" s="63" t="s">
        <v>60</v>
      </c>
      <c r="C9" s="49" t="s">
        <v>53</v>
      </c>
      <c r="D9" s="53">
        <v>16610</v>
      </c>
      <c r="E9" s="45"/>
      <c r="F9" s="44"/>
      <c r="G9" s="46"/>
      <c r="H9" s="46"/>
      <c r="I9" s="46"/>
      <c r="J9" s="45">
        <f>SUM(D9:E9)-SUM(F9:I9)</f>
        <v>16610</v>
      </c>
      <c r="K9" s="14"/>
      <c r="L9">
        <v>1</v>
      </c>
    </row>
    <row r="10" spans="1:12" ht="38.25" customHeight="1">
      <c r="A10" s="39">
        <v>102</v>
      </c>
      <c r="B10" s="63" t="s">
        <v>62</v>
      </c>
      <c r="C10" s="63" t="s">
        <v>53</v>
      </c>
      <c r="D10" s="53">
        <v>12530</v>
      </c>
      <c r="E10" s="45"/>
      <c r="F10" s="44"/>
      <c r="G10" s="45"/>
      <c r="H10" s="46"/>
      <c r="I10" s="46"/>
      <c r="J10" s="45">
        <f aca="true" t="shared" si="0" ref="J10:J17">SUM(D10:E10)-SUM(F10:I10)</f>
        <v>12530</v>
      </c>
      <c r="K10" s="14"/>
      <c r="L10">
        <v>1</v>
      </c>
    </row>
    <row r="11" spans="1:12" ht="38.25" customHeight="1">
      <c r="A11" s="39">
        <v>102</v>
      </c>
      <c r="B11" s="40" t="s">
        <v>58</v>
      </c>
      <c r="C11" s="40" t="s">
        <v>53</v>
      </c>
      <c r="D11" s="53">
        <v>20620</v>
      </c>
      <c r="E11" s="45"/>
      <c r="F11" s="44"/>
      <c r="G11" s="46"/>
      <c r="H11" s="46"/>
      <c r="I11" s="46"/>
      <c r="J11" s="45">
        <f t="shared" si="0"/>
        <v>20620</v>
      </c>
      <c r="K11" s="14"/>
      <c r="L11">
        <v>1</v>
      </c>
    </row>
    <row r="12" spans="1:12" ht="38.25" customHeight="1">
      <c r="A12" s="39">
        <v>102</v>
      </c>
      <c r="B12" s="40" t="s">
        <v>74</v>
      </c>
      <c r="C12" s="49" t="s">
        <v>53</v>
      </c>
      <c r="D12" s="53">
        <v>10850</v>
      </c>
      <c r="E12" s="45"/>
      <c r="F12" s="44"/>
      <c r="G12" s="46"/>
      <c r="H12" s="46"/>
      <c r="I12" s="46"/>
      <c r="J12" s="45">
        <f t="shared" si="0"/>
        <v>10850</v>
      </c>
      <c r="K12" s="14"/>
      <c r="L12">
        <v>1</v>
      </c>
    </row>
    <row r="13" spans="1:12" ht="38.25" customHeight="1">
      <c r="A13" s="39">
        <v>102</v>
      </c>
      <c r="B13" s="49" t="s">
        <v>55</v>
      </c>
      <c r="C13" s="49" t="s">
        <v>53</v>
      </c>
      <c r="D13" s="53">
        <v>19830</v>
      </c>
      <c r="E13" s="45"/>
      <c r="F13" s="44"/>
      <c r="G13" s="46"/>
      <c r="H13" s="46"/>
      <c r="I13" s="46"/>
      <c r="J13" s="45">
        <f t="shared" si="0"/>
        <v>19830</v>
      </c>
      <c r="K13" s="14"/>
      <c r="L13">
        <v>1</v>
      </c>
    </row>
    <row r="14" spans="1:12" ht="38.25" customHeight="1">
      <c r="A14" s="64">
        <v>102</v>
      </c>
      <c r="B14" s="40" t="s">
        <v>57</v>
      </c>
      <c r="C14" s="40" t="s">
        <v>53</v>
      </c>
      <c r="D14" s="53">
        <v>11546.7</v>
      </c>
      <c r="E14" s="45"/>
      <c r="F14" s="70"/>
      <c r="G14" s="45"/>
      <c r="H14" s="45"/>
      <c r="I14" s="46"/>
      <c r="J14" s="65">
        <f t="shared" si="0"/>
        <v>11546.7</v>
      </c>
      <c r="K14" s="68"/>
      <c r="L14">
        <v>1</v>
      </c>
    </row>
    <row r="15" spans="1:12" ht="38.25" customHeight="1">
      <c r="A15" s="64">
        <v>102</v>
      </c>
      <c r="B15" s="54" t="s">
        <v>54</v>
      </c>
      <c r="C15" s="54" t="s">
        <v>53</v>
      </c>
      <c r="D15" s="53">
        <v>18740</v>
      </c>
      <c r="E15" s="45"/>
      <c r="F15" s="46"/>
      <c r="G15" s="71"/>
      <c r="H15" s="45"/>
      <c r="I15" s="45"/>
      <c r="J15" s="65">
        <f t="shared" si="0"/>
        <v>18740</v>
      </c>
      <c r="K15" s="21"/>
      <c r="L15">
        <v>1</v>
      </c>
    </row>
    <row r="16" spans="1:12" ht="38.25" customHeight="1">
      <c r="A16" s="39">
        <v>102</v>
      </c>
      <c r="B16" s="54" t="s">
        <v>52</v>
      </c>
      <c r="C16" s="54" t="s">
        <v>53</v>
      </c>
      <c r="D16" s="53">
        <v>17870</v>
      </c>
      <c r="E16" s="45"/>
      <c r="F16" s="46"/>
      <c r="G16" s="45"/>
      <c r="H16" s="46"/>
      <c r="I16" s="46"/>
      <c r="J16" s="65">
        <f t="shared" si="0"/>
        <v>17870</v>
      </c>
      <c r="K16" s="69"/>
      <c r="L16">
        <v>1</v>
      </c>
    </row>
    <row r="17" spans="1:12" ht="38.25" customHeight="1" thickBot="1">
      <c r="A17" s="120">
        <v>102</v>
      </c>
      <c r="B17" s="121" t="s">
        <v>56</v>
      </c>
      <c r="C17" s="121" t="s">
        <v>53</v>
      </c>
      <c r="D17" s="122">
        <v>19830</v>
      </c>
      <c r="E17" s="123"/>
      <c r="F17" s="124"/>
      <c r="G17" s="123"/>
      <c r="H17" s="124"/>
      <c r="I17" s="124"/>
      <c r="J17" s="125">
        <f t="shared" si="0"/>
        <v>19830</v>
      </c>
      <c r="K17" s="69"/>
      <c r="L17">
        <v>1</v>
      </c>
    </row>
    <row r="18" spans="1:11" ht="12" customHeight="1" thickBot="1">
      <c r="A18" s="126"/>
      <c r="B18" s="127"/>
      <c r="C18" s="128" t="s">
        <v>35</v>
      </c>
      <c r="D18" s="129">
        <f>SUM(D9:D17)</f>
        <v>148426.7</v>
      </c>
      <c r="E18" s="129">
        <f aca="true" t="shared" si="1" ref="E18:J18">SUM(E9:E17)</f>
        <v>0</v>
      </c>
      <c r="F18" s="129">
        <f t="shared" si="1"/>
        <v>0</v>
      </c>
      <c r="G18" s="129">
        <f t="shared" si="1"/>
        <v>0</v>
      </c>
      <c r="H18" s="129">
        <f t="shared" si="1"/>
        <v>0</v>
      </c>
      <c r="I18" s="129">
        <f t="shared" si="1"/>
        <v>0</v>
      </c>
      <c r="J18" s="130">
        <f t="shared" si="1"/>
        <v>148426.7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58" t="s">
        <v>0</v>
      </c>
      <c r="D28" s="158"/>
      <c r="E28" s="158"/>
      <c r="F28" s="158"/>
      <c r="G28" s="158"/>
      <c r="H28" s="3"/>
      <c r="I28" s="3"/>
      <c r="J28" s="3"/>
      <c r="K28" s="3"/>
    </row>
    <row r="29" spans="1:11" ht="18" customHeight="1" thickBot="1">
      <c r="A29" s="3"/>
      <c r="B29" s="3"/>
      <c r="C29" s="159" t="s">
        <v>1</v>
      </c>
      <c r="D29" s="159"/>
      <c r="E29" s="159"/>
      <c r="F29" s="159"/>
      <c r="G29" s="159"/>
      <c r="H29" s="3"/>
      <c r="I29" s="3"/>
      <c r="J29" s="3"/>
      <c r="K29" s="4" t="s">
        <v>36</v>
      </c>
    </row>
    <row r="30" spans="1:11" ht="18" customHeight="1">
      <c r="A30" s="3"/>
      <c r="B30" s="3"/>
      <c r="C30" s="147" t="s">
        <v>94</v>
      </c>
      <c r="D30" s="147"/>
      <c r="E30" s="147"/>
      <c r="F30" s="147"/>
      <c r="G30" s="147"/>
      <c r="H30" s="3"/>
      <c r="I30" s="3"/>
      <c r="J30" s="3"/>
      <c r="K30" s="3"/>
    </row>
    <row r="31" spans="1:11" ht="19.5" customHeight="1">
      <c r="A31" s="5"/>
      <c r="B31" s="6" t="s">
        <v>3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4" t="s">
        <v>4</v>
      </c>
      <c r="E33" s="164"/>
      <c r="F33" s="165" t="s">
        <v>86</v>
      </c>
      <c r="G33" s="166"/>
      <c r="H33" s="166"/>
      <c r="I33" s="167"/>
      <c r="J33" s="11"/>
      <c r="K33" s="12"/>
    </row>
    <row r="34" spans="1:11" s="13" customFormat="1" ht="15" customHeight="1" thickBot="1">
      <c r="A34" s="81" t="s">
        <v>5</v>
      </c>
      <c r="B34" s="150" t="s">
        <v>6</v>
      </c>
      <c r="C34" s="152" t="s">
        <v>7</v>
      </c>
      <c r="D34" s="143" t="s">
        <v>8</v>
      </c>
      <c r="E34" s="154" t="s">
        <v>9</v>
      </c>
      <c r="F34" s="143" t="s">
        <v>10</v>
      </c>
      <c r="G34" s="143" t="s">
        <v>11</v>
      </c>
      <c r="H34" s="143" t="s">
        <v>9</v>
      </c>
      <c r="I34" s="143" t="s">
        <v>12</v>
      </c>
      <c r="J34" s="143" t="s">
        <v>13</v>
      </c>
      <c r="K34" s="156" t="s">
        <v>14</v>
      </c>
    </row>
    <row r="35" spans="1:11" ht="12" customHeight="1">
      <c r="A35" s="87" t="s">
        <v>15</v>
      </c>
      <c r="B35" s="151"/>
      <c r="C35" s="153"/>
      <c r="D35" s="144"/>
      <c r="E35" s="155"/>
      <c r="F35" s="144"/>
      <c r="G35" s="144"/>
      <c r="H35" s="144"/>
      <c r="I35" s="144"/>
      <c r="J35" s="144"/>
      <c r="K35" s="157"/>
    </row>
    <row r="36" spans="1:11" ht="13.5" customHeight="1">
      <c r="A36" s="109"/>
      <c r="B36" s="56" t="s">
        <v>16</v>
      </c>
      <c r="C36" s="57"/>
      <c r="D36" s="58">
        <v>7301</v>
      </c>
      <c r="E36" s="8"/>
      <c r="F36" s="59"/>
      <c r="G36" s="60"/>
      <c r="H36" s="20"/>
      <c r="I36" s="61"/>
      <c r="J36" s="62"/>
      <c r="K36" s="110"/>
    </row>
    <row r="37" spans="1:12" ht="33" customHeight="1">
      <c r="A37" s="90">
        <v>102</v>
      </c>
      <c r="B37" s="54" t="s">
        <v>21</v>
      </c>
      <c r="C37" s="49" t="s">
        <v>18</v>
      </c>
      <c r="D37" s="53">
        <v>8566.7</v>
      </c>
      <c r="E37" s="45"/>
      <c r="F37" s="44"/>
      <c r="G37" s="46"/>
      <c r="H37" s="46"/>
      <c r="I37" s="46"/>
      <c r="J37" s="45">
        <f aca="true" t="shared" si="2" ref="J37:J51">SUM(D37:E37)-SUM(F37:I37)</f>
        <v>8566.7</v>
      </c>
      <c r="K37" s="91"/>
      <c r="L37">
        <v>1</v>
      </c>
    </row>
    <row r="38" spans="1:12" ht="33" customHeight="1">
      <c r="A38" s="90">
        <v>102</v>
      </c>
      <c r="B38" s="40" t="s">
        <v>51</v>
      </c>
      <c r="C38" s="49" t="s">
        <v>18</v>
      </c>
      <c r="D38" s="53">
        <v>5410</v>
      </c>
      <c r="E38" s="45"/>
      <c r="F38" s="44"/>
      <c r="G38" s="46"/>
      <c r="H38" s="46"/>
      <c r="I38" s="46"/>
      <c r="J38" s="45">
        <f t="shared" si="2"/>
        <v>5410</v>
      </c>
      <c r="K38" s="91"/>
      <c r="L38">
        <v>1</v>
      </c>
    </row>
    <row r="39" spans="1:12" ht="33" customHeight="1">
      <c r="A39" s="90">
        <v>102</v>
      </c>
      <c r="B39" s="49" t="s">
        <v>38</v>
      </c>
      <c r="C39" s="48" t="s">
        <v>18</v>
      </c>
      <c r="D39" s="53">
        <v>5410</v>
      </c>
      <c r="E39" s="45"/>
      <c r="F39" s="44"/>
      <c r="G39" s="46"/>
      <c r="H39" s="46"/>
      <c r="I39" s="46"/>
      <c r="J39" s="45">
        <f t="shared" si="2"/>
        <v>5410</v>
      </c>
      <c r="K39" s="91"/>
      <c r="L39">
        <v>1</v>
      </c>
    </row>
    <row r="40" spans="1:12" ht="33" customHeight="1">
      <c r="A40" s="90">
        <v>102</v>
      </c>
      <c r="B40" s="54" t="s">
        <v>19</v>
      </c>
      <c r="C40" s="49" t="s">
        <v>18</v>
      </c>
      <c r="D40" s="53">
        <v>7090</v>
      </c>
      <c r="E40" s="45"/>
      <c r="F40" s="44"/>
      <c r="G40" s="46"/>
      <c r="H40" s="46"/>
      <c r="I40" s="46"/>
      <c r="J40" s="45">
        <f t="shared" si="2"/>
        <v>7090</v>
      </c>
      <c r="K40" s="91"/>
      <c r="L40">
        <v>1</v>
      </c>
    </row>
    <row r="41" spans="1:12" ht="33" customHeight="1">
      <c r="A41" s="90">
        <v>102</v>
      </c>
      <c r="B41" s="54" t="s">
        <v>17</v>
      </c>
      <c r="C41" s="54" t="s">
        <v>18</v>
      </c>
      <c r="D41" s="53">
        <v>4780</v>
      </c>
      <c r="E41" s="45"/>
      <c r="F41" s="44"/>
      <c r="G41" s="46"/>
      <c r="H41" s="46"/>
      <c r="I41" s="46"/>
      <c r="J41" s="45">
        <f t="shared" si="2"/>
        <v>4780</v>
      </c>
      <c r="K41" s="91"/>
      <c r="L41">
        <v>1</v>
      </c>
    </row>
    <row r="42" spans="1:12" ht="33" customHeight="1">
      <c r="A42" s="90">
        <v>102</v>
      </c>
      <c r="B42" s="54" t="s">
        <v>25</v>
      </c>
      <c r="C42" s="54" t="s">
        <v>18</v>
      </c>
      <c r="D42" s="53">
        <v>7216.7</v>
      </c>
      <c r="E42" s="45"/>
      <c r="F42" s="44"/>
      <c r="G42" s="46"/>
      <c r="H42" s="46"/>
      <c r="I42" s="46"/>
      <c r="J42" s="45">
        <f t="shared" si="2"/>
        <v>7216.7</v>
      </c>
      <c r="K42" s="91"/>
      <c r="L42">
        <v>1</v>
      </c>
    </row>
    <row r="43" spans="1:12" ht="33" customHeight="1">
      <c r="A43" s="90">
        <v>102</v>
      </c>
      <c r="B43" s="54" t="s">
        <v>32</v>
      </c>
      <c r="C43" s="63" t="s">
        <v>31</v>
      </c>
      <c r="D43" s="53">
        <v>8266.7</v>
      </c>
      <c r="E43" s="45"/>
      <c r="F43" s="45"/>
      <c r="G43" s="45"/>
      <c r="H43" s="46"/>
      <c r="I43" s="46"/>
      <c r="J43" s="41">
        <f t="shared" si="2"/>
        <v>8266.7</v>
      </c>
      <c r="K43" s="94"/>
      <c r="L43">
        <v>1</v>
      </c>
    </row>
    <row r="44" spans="1:12" ht="33" customHeight="1">
      <c r="A44" s="96">
        <v>102</v>
      </c>
      <c r="B44" s="49" t="s">
        <v>28</v>
      </c>
      <c r="C44" s="48" t="s">
        <v>18</v>
      </c>
      <c r="D44" s="53">
        <v>5683.3</v>
      </c>
      <c r="E44" s="45"/>
      <c r="F44" s="65"/>
      <c r="G44" s="45"/>
      <c r="H44" s="46"/>
      <c r="I44" s="45"/>
      <c r="J44" s="45">
        <f t="shared" si="2"/>
        <v>5683.3</v>
      </c>
      <c r="K44" s="111"/>
      <c r="L44">
        <v>1</v>
      </c>
    </row>
    <row r="45" spans="1:12" ht="33" customHeight="1">
      <c r="A45" s="90">
        <v>102</v>
      </c>
      <c r="B45" s="54" t="s">
        <v>22</v>
      </c>
      <c r="C45" s="49" t="s">
        <v>18</v>
      </c>
      <c r="D45" s="53">
        <v>8566.7</v>
      </c>
      <c r="E45" s="45"/>
      <c r="F45" s="45"/>
      <c r="G45" s="46"/>
      <c r="H45" s="46"/>
      <c r="I45" s="46"/>
      <c r="J45" s="45">
        <f t="shared" si="2"/>
        <v>8566.7</v>
      </c>
      <c r="K45" s="94"/>
      <c r="L45">
        <v>1</v>
      </c>
    </row>
    <row r="46" spans="1:12" ht="33" customHeight="1">
      <c r="A46" s="90">
        <v>102</v>
      </c>
      <c r="B46" s="63" t="s">
        <v>64</v>
      </c>
      <c r="C46" s="49" t="s">
        <v>18</v>
      </c>
      <c r="D46" s="53">
        <v>5956.7</v>
      </c>
      <c r="E46" s="45"/>
      <c r="F46" s="45"/>
      <c r="G46" s="46"/>
      <c r="H46" s="45"/>
      <c r="I46" s="46"/>
      <c r="J46" s="45">
        <f t="shared" si="2"/>
        <v>5956.7</v>
      </c>
      <c r="K46" s="112"/>
      <c r="L46">
        <v>1</v>
      </c>
    </row>
    <row r="47" spans="1:12" ht="33.75" customHeight="1">
      <c r="A47" s="90">
        <v>102</v>
      </c>
      <c r="B47" s="54" t="s">
        <v>20</v>
      </c>
      <c r="C47" s="49" t="s">
        <v>18</v>
      </c>
      <c r="D47" s="53">
        <v>8576.7</v>
      </c>
      <c r="E47" s="46"/>
      <c r="F47" s="44"/>
      <c r="G47" s="46"/>
      <c r="H47" s="46"/>
      <c r="I47" s="46"/>
      <c r="J47" s="45">
        <f t="shared" si="2"/>
        <v>8576.7</v>
      </c>
      <c r="K47" s="92"/>
      <c r="L47">
        <v>1</v>
      </c>
    </row>
    <row r="48" spans="1:12" ht="33.75" customHeight="1">
      <c r="A48" s="90">
        <v>102</v>
      </c>
      <c r="B48" s="54" t="s">
        <v>23</v>
      </c>
      <c r="C48" s="49" t="s">
        <v>18</v>
      </c>
      <c r="D48" s="53">
        <v>8576.7</v>
      </c>
      <c r="E48" s="46"/>
      <c r="F48" s="44"/>
      <c r="G48" s="46"/>
      <c r="H48" s="46"/>
      <c r="I48" s="46"/>
      <c r="J48" s="45">
        <f t="shared" si="2"/>
        <v>8576.7</v>
      </c>
      <c r="K48" s="113"/>
      <c r="L48">
        <v>1</v>
      </c>
    </row>
    <row r="49" spans="1:12" ht="33.75" customHeight="1">
      <c r="A49" s="90">
        <v>102</v>
      </c>
      <c r="B49" s="48" t="s">
        <v>24</v>
      </c>
      <c r="C49" s="48" t="s">
        <v>18</v>
      </c>
      <c r="D49" s="53">
        <v>11243.3</v>
      </c>
      <c r="E49" s="46"/>
      <c r="F49" s="44"/>
      <c r="G49" s="46"/>
      <c r="H49" s="46"/>
      <c r="I49" s="46"/>
      <c r="J49" s="45">
        <f t="shared" si="2"/>
        <v>11243.3</v>
      </c>
      <c r="K49" s="113"/>
      <c r="L49">
        <v>1</v>
      </c>
    </row>
    <row r="50" spans="1:12" ht="33.75" customHeight="1">
      <c r="A50" s="90">
        <v>102</v>
      </c>
      <c r="B50" s="63" t="s">
        <v>65</v>
      </c>
      <c r="C50" s="63" t="s">
        <v>27</v>
      </c>
      <c r="D50" s="53">
        <v>4280</v>
      </c>
      <c r="E50" s="45"/>
      <c r="F50" s="44"/>
      <c r="G50" s="46"/>
      <c r="H50" s="46"/>
      <c r="I50" s="46"/>
      <c r="J50" s="45">
        <f t="shared" si="2"/>
        <v>4280</v>
      </c>
      <c r="K50" s="113"/>
      <c r="L50">
        <v>1</v>
      </c>
    </row>
    <row r="51" spans="1:12" ht="33.75" customHeight="1">
      <c r="A51" s="90">
        <v>102</v>
      </c>
      <c r="B51" s="54" t="s">
        <v>34</v>
      </c>
      <c r="C51" s="63" t="s">
        <v>27</v>
      </c>
      <c r="D51" s="53">
        <v>5663.3</v>
      </c>
      <c r="E51" s="45"/>
      <c r="F51" s="44"/>
      <c r="G51" s="46"/>
      <c r="H51" s="46"/>
      <c r="I51" s="46"/>
      <c r="J51" s="45">
        <f t="shared" si="2"/>
        <v>5663.3</v>
      </c>
      <c r="K51" s="108"/>
      <c r="L51">
        <v>1</v>
      </c>
    </row>
    <row r="52" spans="1:11" ht="12.75">
      <c r="A52" s="114"/>
      <c r="B52" s="115"/>
      <c r="C52" s="116" t="s">
        <v>35</v>
      </c>
      <c r="D52" s="117">
        <f>SUM(D37:D51)</f>
        <v>105286.8</v>
      </c>
      <c r="E52" s="117">
        <f>SUM(E37:E51)</f>
        <v>0</v>
      </c>
      <c r="F52" s="117">
        <f>SUM(F37:F46)</f>
        <v>0</v>
      </c>
      <c r="G52" s="117">
        <f>SUM(G37:G46)</f>
        <v>0</v>
      </c>
      <c r="H52" s="117">
        <f>SUM(H37:H46)</f>
        <v>0</v>
      </c>
      <c r="I52" s="117">
        <f>SUM(I37:I46)</f>
        <v>0</v>
      </c>
      <c r="J52" s="117">
        <f>SUM(J37:J51)</f>
        <v>105286.8</v>
      </c>
      <c r="K52" s="118"/>
    </row>
    <row r="53" spans="1:12" ht="12.75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5"/>
      <c r="L53">
        <f>SUM(L37:L52)</f>
        <v>15</v>
      </c>
    </row>
    <row r="54" spans="1:11" ht="15" customHeight="1" thickBot="1">
      <c r="A54" s="3"/>
      <c r="B54" s="3"/>
      <c r="C54" s="158" t="s">
        <v>0</v>
      </c>
      <c r="D54" s="158"/>
      <c r="E54" s="158"/>
      <c r="F54" s="158"/>
      <c r="G54" s="158"/>
      <c r="H54" s="3"/>
      <c r="I54" s="3"/>
      <c r="J54" s="3"/>
      <c r="K54" s="3"/>
    </row>
    <row r="55" spans="1:11" ht="13.5" customHeight="1" thickBot="1">
      <c r="A55" s="3"/>
      <c r="B55" s="3"/>
      <c r="C55" s="159" t="s">
        <v>1</v>
      </c>
      <c r="D55" s="159"/>
      <c r="E55" s="159"/>
      <c r="F55" s="159"/>
      <c r="G55" s="159"/>
      <c r="H55" s="3"/>
      <c r="I55" s="3"/>
      <c r="J55" s="3"/>
      <c r="K55" s="4" t="s">
        <v>50</v>
      </c>
    </row>
    <row r="56" spans="1:11" ht="14.25" customHeight="1">
      <c r="A56" s="3"/>
      <c r="B56" s="3"/>
      <c r="C56" s="147" t="s">
        <v>94</v>
      </c>
      <c r="D56" s="147"/>
      <c r="E56" s="147"/>
      <c r="F56" s="147"/>
      <c r="G56" s="147"/>
      <c r="H56" s="3"/>
      <c r="I56" s="3"/>
      <c r="J56" s="3"/>
      <c r="K56" s="3"/>
    </row>
    <row r="57" spans="1:11" ht="17.25" customHeight="1" thickBot="1">
      <c r="A57" s="5"/>
      <c r="B57" s="6" t="s">
        <v>37</v>
      </c>
      <c r="C57" s="7"/>
      <c r="D57" s="8"/>
      <c r="E57" s="9"/>
      <c r="F57" s="10"/>
      <c r="G57" s="11"/>
      <c r="H57" s="11"/>
      <c r="I57" s="11"/>
      <c r="J57" s="11"/>
      <c r="K57" s="12"/>
    </row>
    <row r="58" spans="1:11" ht="16.5" customHeight="1" thickBot="1">
      <c r="A58" s="5"/>
      <c r="B58" s="6"/>
      <c r="C58" s="7"/>
      <c r="D58" s="148" t="s">
        <v>4</v>
      </c>
      <c r="E58" s="148"/>
      <c r="F58" s="149" t="s">
        <v>86</v>
      </c>
      <c r="G58" s="149"/>
      <c r="H58" s="149"/>
      <c r="I58" s="149"/>
      <c r="J58" s="11"/>
      <c r="K58" s="12"/>
    </row>
    <row r="59" spans="1:11" ht="15" customHeight="1" thickBot="1">
      <c r="A59" s="81" t="s">
        <v>5</v>
      </c>
      <c r="B59" s="150" t="s">
        <v>6</v>
      </c>
      <c r="C59" s="152" t="s">
        <v>7</v>
      </c>
      <c r="D59" s="143" t="s">
        <v>8</v>
      </c>
      <c r="E59" s="154" t="s">
        <v>9</v>
      </c>
      <c r="F59" s="143" t="s">
        <v>10</v>
      </c>
      <c r="G59" s="154" t="s">
        <v>11</v>
      </c>
      <c r="H59" s="143" t="s">
        <v>9</v>
      </c>
      <c r="I59" s="141" t="s">
        <v>12</v>
      </c>
      <c r="J59" s="143" t="s">
        <v>13</v>
      </c>
      <c r="K59" s="145" t="s">
        <v>14</v>
      </c>
    </row>
    <row r="60" spans="1:11" ht="13.5" thickBot="1">
      <c r="A60" s="87" t="s">
        <v>15</v>
      </c>
      <c r="B60" s="151"/>
      <c r="C60" s="153"/>
      <c r="D60" s="144"/>
      <c r="E60" s="155"/>
      <c r="F60" s="144"/>
      <c r="G60" s="155"/>
      <c r="H60" s="144"/>
      <c r="I60" s="142"/>
      <c r="J60" s="144"/>
      <c r="K60" s="146"/>
    </row>
    <row r="61" spans="1:11" ht="10.5" customHeight="1">
      <c r="A61" s="88"/>
      <c r="B61" s="35"/>
      <c r="C61" s="36"/>
      <c r="D61" s="37">
        <v>7302</v>
      </c>
      <c r="E61" s="38"/>
      <c r="F61" s="37"/>
      <c r="G61" s="51"/>
      <c r="H61" s="51"/>
      <c r="I61" s="52"/>
      <c r="J61" s="37"/>
      <c r="K61" s="89"/>
    </row>
    <row r="62" spans="1:12" ht="30.75" customHeight="1">
      <c r="A62" s="90">
        <v>602</v>
      </c>
      <c r="B62" s="54" t="s">
        <v>76</v>
      </c>
      <c r="C62" s="49" t="s">
        <v>18</v>
      </c>
      <c r="D62" s="53">
        <v>8923.3</v>
      </c>
      <c r="E62" s="42"/>
      <c r="F62" s="43"/>
      <c r="G62" s="44"/>
      <c r="H62" s="44"/>
      <c r="I62" s="44"/>
      <c r="J62" s="45">
        <f aca="true" t="shared" si="3" ref="J62:J76">SUM(D62:E62)-SUM(F62:I62)</f>
        <v>8923.3</v>
      </c>
      <c r="K62" s="91"/>
      <c r="L62">
        <v>1</v>
      </c>
    </row>
    <row r="63" spans="1:12" ht="30.75" customHeight="1">
      <c r="A63" s="90">
        <v>602</v>
      </c>
      <c r="B63" s="49" t="s">
        <v>45</v>
      </c>
      <c r="C63" s="49" t="s">
        <v>18</v>
      </c>
      <c r="D63" s="53">
        <v>9670</v>
      </c>
      <c r="E63" s="45"/>
      <c r="F63" s="44"/>
      <c r="G63" s="45"/>
      <c r="H63" s="45"/>
      <c r="I63" s="46"/>
      <c r="J63" s="45">
        <f t="shared" si="3"/>
        <v>9670</v>
      </c>
      <c r="K63" s="91"/>
      <c r="L63">
        <v>1</v>
      </c>
    </row>
    <row r="64" spans="1:12" ht="30.75" customHeight="1">
      <c r="A64" s="90">
        <v>602</v>
      </c>
      <c r="B64" s="49" t="s">
        <v>59</v>
      </c>
      <c r="C64" s="54" t="s">
        <v>31</v>
      </c>
      <c r="D64" s="53">
        <v>14116.7</v>
      </c>
      <c r="E64" s="45"/>
      <c r="F64" s="44"/>
      <c r="G64" s="46"/>
      <c r="H64" s="46"/>
      <c r="I64" s="46"/>
      <c r="J64" s="45">
        <f>SUM(D64:E64)-SUM(F64:I64)</f>
        <v>14116.7</v>
      </c>
      <c r="K64" s="91"/>
      <c r="L64">
        <v>1</v>
      </c>
    </row>
    <row r="65" spans="1:12" ht="30.75" customHeight="1">
      <c r="A65" s="90">
        <v>602</v>
      </c>
      <c r="B65" s="49" t="s">
        <v>46</v>
      </c>
      <c r="C65" s="49" t="s">
        <v>18</v>
      </c>
      <c r="D65" s="53">
        <v>8923.3</v>
      </c>
      <c r="E65" s="45"/>
      <c r="F65" s="44"/>
      <c r="G65" s="46"/>
      <c r="H65" s="46"/>
      <c r="I65" s="46"/>
      <c r="J65" s="45">
        <f t="shared" si="3"/>
        <v>8923.3</v>
      </c>
      <c r="K65" s="92"/>
      <c r="L65">
        <v>1</v>
      </c>
    </row>
    <row r="66" spans="1:12" ht="30.75" customHeight="1">
      <c r="A66" s="90">
        <v>602</v>
      </c>
      <c r="B66" s="49" t="s">
        <v>47</v>
      </c>
      <c r="C66" s="49" t="s">
        <v>18</v>
      </c>
      <c r="D66" s="53">
        <v>8923.3</v>
      </c>
      <c r="E66" s="45"/>
      <c r="F66" s="44"/>
      <c r="G66" s="46"/>
      <c r="H66" s="46"/>
      <c r="I66" s="46"/>
      <c r="J66" s="45">
        <f t="shared" si="3"/>
        <v>8923.3</v>
      </c>
      <c r="K66" s="92"/>
      <c r="L66">
        <v>1</v>
      </c>
    </row>
    <row r="67" spans="1:12" ht="30.75" customHeight="1">
      <c r="A67" s="90">
        <v>602</v>
      </c>
      <c r="B67" s="54" t="s">
        <v>30</v>
      </c>
      <c r="C67" s="63" t="s">
        <v>31</v>
      </c>
      <c r="D67" s="74">
        <v>16610</v>
      </c>
      <c r="E67" s="45"/>
      <c r="F67" s="44"/>
      <c r="G67" s="46"/>
      <c r="H67" s="46"/>
      <c r="I67" s="46"/>
      <c r="J67" s="45">
        <f t="shared" si="3"/>
        <v>16610</v>
      </c>
      <c r="K67" s="92"/>
      <c r="L67">
        <v>1</v>
      </c>
    </row>
    <row r="68" spans="1:12" ht="30.75" customHeight="1">
      <c r="A68" s="90">
        <v>602</v>
      </c>
      <c r="B68" s="54" t="s">
        <v>41</v>
      </c>
      <c r="C68" s="49" t="s">
        <v>18</v>
      </c>
      <c r="D68" s="74">
        <v>14643.3</v>
      </c>
      <c r="E68" s="45"/>
      <c r="F68" s="45"/>
      <c r="G68" s="46"/>
      <c r="H68" s="46"/>
      <c r="I68" s="45"/>
      <c r="J68" s="45">
        <f t="shared" si="3"/>
        <v>14643.3</v>
      </c>
      <c r="K68" s="93"/>
      <c r="L68">
        <v>1</v>
      </c>
    </row>
    <row r="69" spans="1:12" ht="30.75" customHeight="1">
      <c r="A69" s="90">
        <v>602</v>
      </c>
      <c r="B69" s="49" t="s">
        <v>39</v>
      </c>
      <c r="C69" s="48" t="s">
        <v>18</v>
      </c>
      <c r="D69" s="53">
        <v>8923.3</v>
      </c>
      <c r="E69" s="45"/>
      <c r="F69" s="45"/>
      <c r="G69" s="46"/>
      <c r="H69" s="46"/>
      <c r="I69" s="45"/>
      <c r="J69" s="45">
        <f t="shared" si="3"/>
        <v>8923.3</v>
      </c>
      <c r="K69" s="93"/>
      <c r="L69">
        <v>1</v>
      </c>
    </row>
    <row r="70" spans="1:12" ht="30.75" customHeight="1">
      <c r="A70" s="90">
        <v>602</v>
      </c>
      <c r="B70" s="72" t="s">
        <v>66</v>
      </c>
      <c r="C70" s="49" t="s">
        <v>18</v>
      </c>
      <c r="D70" s="73">
        <v>16610</v>
      </c>
      <c r="E70" s="45"/>
      <c r="F70" s="44"/>
      <c r="G70" s="46"/>
      <c r="H70" s="46"/>
      <c r="I70" s="46"/>
      <c r="J70" s="45">
        <f t="shared" si="3"/>
        <v>16610</v>
      </c>
      <c r="K70" s="92"/>
      <c r="L70">
        <v>1</v>
      </c>
    </row>
    <row r="71" spans="1:12" ht="30.75" customHeight="1">
      <c r="A71" s="90">
        <v>602</v>
      </c>
      <c r="B71" s="49" t="s">
        <v>48</v>
      </c>
      <c r="C71" s="49" t="s">
        <v>31</v>
      </c>
      <c r="D71" s="53">
        <v>9670</v>
      </c>
      <c r="E71" s="45"/>
      <c r="F71" s="46"/>
      <c r="G71" s="46"/>
      <c r="H71" s="46"/>
      <c r="I71" s="46"/>
      <c r="J71" s="41">
        <f t="shared" si="3"/>
        <v>9670</v>
      </c>
      <c r="K71" s="94"/>
      <c r="L71">
        <v>1</v>
      </c>
    </row>
    <row r="72" spans="1:12" ht="30.75" customHeight="1">
      <c r="A72" s="90">
        <v>602</v>
      </c>
      <c r="B72" s="54" t="s">
        <v>44</v>
      </c>
      <c r="C72" s="49" t="s">
        <v>18</v>
      </c>
      <c r="D72" s="53">
        <v>14643.3</v>
      </c>
      <c r="E72" s="44"/>
      <c r="F72" s="43"/>
      <c r="G72" s="44"/>
      <c r="H72" s="44"/>
      <c r="I72" s="44"/>
      <c r="J72" s="41">
        <f t="shared" si="3"/>
        <v>14643.3</v>
      </c>
      <c r="K72" s="95"/>
      <c r="L72">
        <v>1</v>
      </c>
    </row>
    <row r="73" spans="1:12" ht="30.75" customHeight="1">
      <c r="A73" s="90">
        <v>602</v>
      </c>
      <c r="B73" s="49" t="s">
        <v>40</v>
      </c>
      <c r="C73" s="48" t="s">
        <v>18</v>
      </c>
      <c r="D73" s="53">
        <v>8923.3</v>
      </c>
      <c r="E73" s="44"/>
      <c r="F73" s="43"/>
      <c r="G73" s="50"/>
      <c r="H73" s="45"/>
      <c r="I73" s="44"/>
      <c r="J73" s="41">
        <f t="shared" si="3"/>
        <v>8923.3</v>
      </c>
      <c r="K73" s="95"/>
      <c r="L73">
        <v>1</v>
      </c>
    </row>
    <row r="74" spans="1:12" ht="30.75" customHeight="1">
      <c r="A74" s="90">
        <v>602</v>
      </c>
      <c r="B74" s="54" t="s">
        <v>42</v>
      </c>
      <c r="C74" s="49" t="s">
        <v>18</v>
      </c>
      <c r="D74" s="53">
        <v>14643.3</v>
      </c>
      <c r="E74" s="44"/>
      <c r="F74" s="43"/>
      <c r="G74" s="45"/>
      <c r="H74" s="44"/>
      <c r="I74" s="44"/>
      <c r="J74" s="41">
        <f t="shared" si="3"/>
        <v>14643.3</v>
      </c>
      <c r="K74" s="95"/>
      <c r="L74">
        <v>1</v>
      </c>
    </row>
    <row r="75" spans="1:12" ht="30.75" customHeight="1">
      <c r="A75" s="96">
        <v>602</v>
      </c>
      <c r="B75" s="54" t="s">
        <v>43</v>
      </c>
      <c r="C75" s="49" t="s">
        <v>18</v>
      </c>
      <c r="D75" s="53">
        <v>14643.3</v>
      </c>
      <c r="E75" s="44"/>
      <c r="F75" s="43"/>
      <c r="G75" s="45"/>
      <c r="H75" s="50"/>
      <c r="I75" s="44"/>
      <c r="J75" s="41">
        <f t="shared" si="3"/>
        <v>14643.3</v>
      </c>
      <c r="K75" s="95"/>
      <c r="L75">
        <v>1</v>
      </c>
    </row>
    <row r="76" spans="1:12" ht="30.75" customHeight="1">
      <c r="A76" s="90">
        <v>602</v>
      </c>
      <c r="B76" s="54" t="s">
        <v>75</v>
      </c>
      <c r="C76" s="49" t="s">
        <v>18</v>
      </c>
      <c r="D76" s="53">
        <v>10710</v>
      </c>
      <c r="E76" s="83"/>
      <c r="F76" s="84"/>
      <c r="G76" s="50"/>
      <c r="H76" s="50"/>
      <c r="I76" s="50"/>
      <c r="J76" s="50">
        <f t="shared" si="3"/>
        <v>10710</v>
      </c>
      <c r="K76" s="97"/>
      <c r="L76">
        <v>1</v>
      </c>
    </row>
    <row r="77" spans="1:12" ht="30.75" customHeight="1" thickBot="1">
      <c r="A77" s="98">
        <v>602</v>
      </c>
      <c r="B77" s="99" t="s">
        <v>84</v>
      </c>
      <c r="C77" s="100" t="s">
        <v>31</v>
      </c>
      <c r="D77" s="101">
        <v>12265</v>
      </c>
      <c r="E77" s="102"/>
      <c r="F77" s="103"/>
      <c r="G77" s="104"/>
      <c r="H77" s="104"/>
      <c r="I77" s="104"/>
      <c r="J77" s="102">
        <f>SUM(D77:E77)-SUM(F77:I77)</f>
        <v>12265</v>
      </c>
      <c r="K77" s="105"/>
      <c r="L77">
        <v>1</v>
      </c>
    </row>
    <row r="78" spans="1:12" ht="12" customHeight="1" thickBot="1">
      <c r="A78" s="22"/>
      <c r="B78" s="22"/>
      <c r="C78" s="85" t="s">
        <v>35</v>
      </c>
      <c r="D78" s="86">
        <f aca="true" t="shared" si="4" ref="D78:J78">SUM(D62:D77)</f>
        <v>192841.39999999997</v>
      </c>
      <c r="E78" s="86">
        <f t="shared" si="4"/>
        <v>0</v>
      </c>
      <c r="F78" s="86">
        <f t="shared" si="4"/>
        <v>0</v>
      </c>
      <c r="G78" s="86">
        <f t="shared" si="4"/>
        <v>0</v>
      </c>
      <c r="H78" s="86">
        <f t="shared" si="4"/>
        <v>0</v>
      </c>
      <c r="I78" s="86">
        <f t="shared" si="4"/>
        <v>0</v>
      </c>
      <c r="J78" s="86">
        <f t="shared" si="4"/>
        <v>192841.39999999997</v>
      </c>
      <c r="K78" s="22"/>
      <c r="L78" s="139">
        <f>SUM(L62:L77)</f>
        <v>16</v>
      </c>
    </row>
    <row r="79" spans="1:12" ht="12" customHeight="1">
      <c r="A79" s="22"/>
      <c r="B79" s="22"/>
      <c r="C79" s="18"/>
      <c r="D79" s="140"/>
      <c r="E79" s="140"/>
      <c r="F79" s="140"/>
      <c r="G79" s="140"/>
      <c r="H79" s="140"/>
      <c r="I79" s="140"/>
      <c r="J79" s="140"/>
      <c r="K79" s="22"/>
      <c r="L79" s="140"/>
    </row>
    <row r="80" spans="1:11" ht="13.5" thickBot="1">
      <c r="A80" s="3"/>
      <c r="B80" s="3"/>
      <c r="C80" s="158" t="s">
        <v>0</v>
      </c>
      <c r="D80" s="158"/>
      <c r="E80" s="158"/>
      <c r="F80" s="158"/>
      <c r="G80" s="158"/>
      <c r="H80" s="3"/>
      <c r="I80" s="3"/>
      <c r="J80" s="3"/>
      <c r="K80" s="3"/>
    </row>
    <row r="81" spans="1:11" ht="13.5" thickBot="1">
      <c r="A81" s="3"/>
      <c r="B81" s="3"/>
      <c r="C81" s="159" t="s">
        <v>1</v>
      </c>
      <c r="D81" s="159"/>
      <c r="E81" s="159"/>
      <c r="F81" s="159"/>
      <c r="G81" s="159"/>
      <c r="H81" s="3"/>
      <c r="I81" s="3"/>
      <c r="J81" s="3"/>
      <c r="K81" s="4" t="s">
        <v>73</v>
      </c>
    </row>
    <row r="82" spans="1:11" ht="12.75">
      <c r="A82" s="3"/>
      <c r="B82" s="3"/>
      <c r="C82" s="147" t="s">
        <v>94</v>
      </c>
      <c r="D82" s="147"/>
      <c r="E82" s="147"/>
      <c r="F82" s="147"/>
      <c r="G82" s="147"/>
      <c r="H82" s="3"/>
      <c r="I82" s="3"/>
      <c r="J82" s="3"/>
      <c r="K82" s="3"/>
    </row>
    <row r="83" spans="1:11" ht="12.75">
      <c r="A83" s="5"/>
      <c r="B83" s="6" t="s">
        <v>37</v>
      </c>
      <c r="C83" s="7"/>
      <c r="D83" s="8"/>
      <c r="E83" s="9"/>
      <c r="F83" s="10"/>
      <c r="G83" s="11"/>
      <c r="H83" s="11"/>
      <c r="I83" s="11"/>
      <c r="J83" s="11"/>
      <c r="K83" s="12"/>
    </row>
    <row r="84" ht="13.5" thickBot="1"/>
    <row r="85" spans="1:11" ht="13.5" thickBot="1">
      <c r="A85" s="5"/>
      <c r="B85" s="6"/>
      <c r="C85" s="7"/>
      <c r="D85" s="148" t="s">
        <v>4</v>
      </c>
      <c r="E85" s="148"/>
      <c r="F85" s="149" t="s">
        <v>86</v>
      </c>
      <c r="G85" s="149"/>
      <c r="H85" s="149"/>
      <c r="I85" s="149"/>
      <c r="J85" s="11"/>
      <c r="K85" s="12"/>
    </row>
    <row r="86" spans="1:11" ht="13.5" thickBot="1">
      <c r="A86" s="81" t="s">
        <v>5</v>
      </c>
      <c r="B86" s="150" t="s">
        <v>6</v>
      </c>
      <c r="C86" s="152" t="s">
        <v>7</v>
      </c>
      <c r="D86" s="143" t="s">
        <v>8</v>
      </c>
      <c r="E86" s="154" t="s">
        <v>9</v>
      </c>
      <c r="F86" s="143" t="s">
        <v>10</v>
      </c>
      <c r="G86" s="154" t="s">
        <v>11</v>
      </c>
      <c r="H86" s="143" t="s">
        <v>9</v>
      </c>
      <c r="I86" s="141" t="s">
        <v>12</v>
      </c>
      <c r="J86" s="156" t="s">
        <v>13</v>
      </c>
      <c r="K86" s="145" t="s">
        <v>14</v>
      </c>
    </row>
    <row r="87" spans="1:11" ht="13.5" thickBot="1">
      <c r="A87" s="82" t="s">
        <v>15</v>
      </c>
      <c r="B87" s="160"/>
      <c r="C87" s="161"/>
      <c r="D87" s="162"/>
      <c r="E87" s="163"/>
      <c r="F87" s="162"/>
      <c r="G87" s="163"/>
      <c r="H87" s="162"/>
      <c r="I87" s="168"/>
      <c r="J87" s="169"/>
      <c r="K87" s="146"/>
    </row>
    <row r="88" spans="1:11" ht="12.75">
      <c r="A88" s="106"/>
      <c r="B88" s="79"/>
      <c r="C88" s="79"/>
      <c r="D88" s="80">
        <v>7302</v>
      </c>
      <c r="E88" s="80"/>
      <c r="F88" s="80"/>
      <c r="G88" s="80"/>
      <c r="H88" s="80"/>
      <c r="I88" s="80"/>
      <c r="J88" s="80"/>
      <c r="K88" s="89"/>
    </row>
    <row r="89" spans="1:12" ht="33.75" customHeight="1">
      <c r="A89" s="90">
        <v>102</v>
      </c>
      <c r="B89" s="63" t="s">
        <v>49</v>
      </c>
      <c r="C89" s="63" t="s">
        <v>27</v>
      </c>
      <c r="D89" s="53">
        <v>4460</v>
      </c>
      <c r="E89" s="42"/>
      <c r="F89" s="43"/>
      <c r="G89" s="44"/>
      <c r="H89" s="44"/>
      <c r="I89" s="44"/>
      <c r="J89" s="45">
        <f aca="true" t="shared" si="5" ref="J89:J103">SUM(D89:E89)-SUM(F89:I89)</f>
        <v>4460</v>
      </c>
      <c r="K89" s="91"/>
      <c r="L89">
        <v>1</v>
      </c>
    </row>
    <row r="90" spans="1:12" ht="33.75" customHeight="1">
      <c r="A90" s="90">
        <v>102</v>
      </c>
      <c r="B90" s="54" t="s">
        <v>33</v>
      </c>
      <c r="C90" s="63" t="s">
        <v>27</v>
      </c>
      <c r="D90" s="53">
        <v>4460</v>
      </c>
      <c r="E90" s="45"/>
      <c r="F90" s="44"/>
      <c r="G90" s="46"/>
      <c r="H90" s="46"/>
      <c r="I90" s="46"/>
      <c r="J90" s="45">
        <f t="shared" si="5"/>
        <v>4460</v>
      </c>
      <c r="K90" s="91"/>
      <c r="L90">
        <v>1</v>
      </c>
    </row>
    <row r="91" spans="1:12" ht="33.75" customHeight="1">
      <c r="A91" s="39">
        <v>102</v>
      </c>
      <c r="B91" s="63" t="s">
        <v>61</v>
      </c>
      <c r="C91" s="63" t="s">
        <v>27</v>
      </c>
      <c r="D91" s="53">
        <v>4276.7</v>
      </c>
      <c r="E91" s="45"/>
      <c r="F91" s="45"/>
      <c r="G91" s="45"/>
      <c r="H91" s="45"/>
      <c r="I91" s="46"/>
      <c r="J91" s="41">
        <f>SUM(D91:E91)-SUM(F91:I91)</f>
        <v>4276.7</v>
      </c>
      <c r="K91" s="119"/>
      <c r="L91">
        <v>1</v>
      </c>
    </row>
    <row r="92" spans="1:12" ht="33.75" customHeight="1">
      <c r="A92" s="39">
        <v>102</v>
      </c>
      <c r="B92" s="54" t="s">
        <v>29</v>
      </c>
      <c r="C92" s="63" t="s">
        <v>27</v>
      </c>
      <c r="D92" s="53">
        <v>3343.3</v>
      </c>
      <c r="E92" s="45"/>
      <c r="F92" s="45"/>
      <c r="G92" s="46"/>
      <c r="H92" s="45"/>
      <c r="I92" s="46"/>
      <c r="J92" s="41">
        <f>SUM(D92:E92)-SUM(F92:I92)</f>
        <v>3343.3</v>
      </c>
      <c r="K92" s="66"/>
      <c r="L92">
        <v>1</v>
      </c>
    </row>
    <row r="93" spans="1:12" ht="33.75" customHeight="1">
      <c r="A93" s="39">
        <v>102</v>
      </c>
      <c r="B93" s="63" t="s">
        <v>63</v>
      </c>
      <c r="C93" s="63" t="s">
        <v>27</v>
      </c>
      <c r="D93" s="74">
        <v>4956.7</v>
      </c>
      <c r="E93" s="45"/>
      <c r="F93" s="45"/>
      <c r="G93" s="46"/>
      <c r="H93" s="45"/>
      <c r="I93" s="46"/>
      <c r="J93" s="41">
        <f>SUM(D93:E93)-SUM(F93:I93)</f>
        <v>4956.7</v>
      </c>
      <c r="K93" s="66"/>
      <c r="L93">
        <v>1</v>
      </c>
    </row>
    <row r="94" spans="1:12" ht="33.75" customHeight="1">
      <c r="A94" s="39">
        <v>102</v>
      </c>
      <c r="B94" s="48" t="s">
        <v>26</v>
      </c>
      <c r="C94" s="63" t="s">
        <v>27</v>
      </c>
      <c r="D94" s="53">
        <v>2686.7</v>
      </c>
      <c r="E94" s="45"/>
      <c r="F94" s="44"/>
      <c r="G94" s="46"/>
      <c r="H94" s="46"/>
      <c r="I94" s="46"/>
      <c r="J94" s="45">
        <f>SUM(D94:E94)-SUM(F94:I94)</f>
        <v>2686.7</v>
      </c>
      <c r="K94" s="67"/>
      <c r="L94">
        <v>1</v>
      </c>
    </row>
    <row r="95" spans="1:12" ht="33.75" customHeight="1">
      <c r="A95" s="90">
        <v>102</v>
      </c>
      <c r="B95" s="63" t="s">
        <v>77</v>
      </c>
      <c r="C95" s="49" t="s">
        <v>79</v>
      </c>
      <c r="D95" s="75">
        <v>37980</v>
      </c>
      <c r="E95" s="76"/>
      <c r="F95" s="77"/>
      <c r="G95" s="76"/>
      <c r="H95" s="78"/>
      <c r="I95" s="78"/>
      <c r="J95" s="76">
        <f t="shared" si="5"/>
        <v>37980</v>
      </c>
      <c r="K95" s="91"/>
      <c r="L95">
        <v>1</v>
      </c>
    </row>
    <row r="96" spans="1:12" ht="33.75" customHeight="1">
      <c r="A96" s="90">
        <v>102</v>
      </c>
      <c r="B96" s="63" t="s">
        <v>80</v>
      </c>
      <c r="C96" s="49" t="s">
        <v>78</v>
      </c>
      <c r="D96" s="75">
        <v>8168</v>
      </c>
      <c r="E96" s="76"/>
      <c r="F96" s="77"/>
      <c r="G96" s="78"/>
      <c r="H96" s="78"/>
      <c r="I96" s="78"/>
      <c r="J96" s="76">
        <f t="shared" si="5"/>
        <v>8168</v>
      </c>
      <c r="K96" s="107"/>
      <c r="L96">
        <v>1</v>
      </c>
    </row>
    <row r="97" spans="1:12" ht="33.75" customHeight="1">
      <c r="A97" s="90">
        <v>102</v>
      </c>
      <c r="B97" s="63" t="s">
        <v>81</v>
      </c>
      <c r="C97" s="49" t="s">
        <v>78</v>
      </c>
      <c r="D97" s="75">
        <v>7439</v>
      </c>
      <c r="E97" s="76"/>
      <c r="F97" s="77"/>
      <c r="G97" s="78"/>
      <c r="H97" s="78"/>
      <c r="I97" s="78"/>
      <c r="J97" s="76">
        <f t="shared" si="5"/>
        <v>7439</v>
      </c>
      <c r="K97" s="108"/>
      <c r="L97">
        <v>1</v>
      </c>
    </row>
    <row r="98" spans="1:12" ht="33.75" customHeight="1">
      <c r="A98" s="90">
        <v>102</v>
      </c>
      <c r="B98" s="63" t="s">
        <v>82</v>
      </c>
      <c r="C98" s="49" t="s">
        <v>78</v>
      </c>
      <c r="D98" s="75">
        <v>21182</v>
      </c>
      <c r="E98" s="76"/>
      <c r="F98" s="77"/>
      <c r="G98" s="78"/>
      <c r="H98" s="78"/>
      <c r="I98" s="78"/>
      <c r="J98" s="76">
        <f t="shared" si="5"/>
        <v>21182</v>
      </c>
      <c r="K98" s="108"/>
      <c r="L98">
        <v>1</v>
      </c>
    </row>
    <row r="99" spans="1:12" ht="33.75" customHeight="1">
      <c r="A99" s="90">
        <v>102</v>
      </c>
      <c r="B99" s="63" t="s">
        <v>83</v>
      </c>
      <c r="C99" s="49" t="s">
        <v>78</v>
      </c>
      <c r="D99" s="75">
        <v>19329</v>
      </c>
      <c r="E99" s="76"/>
      <c r="F99" s="77"/>
      <c r="G99" s="78"/>
      <c r="H99" s="78"/>
      <c r="I99" s="78"/>
      <c r="J99" s="76">
        <f t="shared" si="5"/>
        <v>19329</v>
      </c>
      <c r="K99" s="108"/>
      <c r="L99">
        <v>1</v>
      </c>
    </row>
    <row r="100" spans="1:12" ht="33.75" customHeight="1">
      <c r="A100" s="131">
        <v>102</v>
      </c>
      <c r="B100" s="132" t="s">
        <v>85</v>
      </c>
      <c r="C100" s="121" t="s">
        <v>78</v>
      </c>
      <c r="D100" s="133">
        <v>16877</v>
      </c>
      <c r="E100" s="134"/>
      <c r="F100" s="135"/>
      <c r="G100" s="136"/>
      <c r="H100" s="136"/>
      <c r="I100" s="136"/>
      <c r="J100" s="134">
        <f t="shared" si="5"/>
        <v>16877</v>
      </c>
      <c r="K100" s="137"/>
      <c r="L100">
        <v>1</v>
      </c>
    </row>
    <row r="101" spans="1:12" ht="33.75" customHeight="1">
      <c r="A101" s="39">
        <v>102</v>
      </c>
      <c r="B101" s="63" t="s">
        <v>87</v>
      </c>
      <c r="C101" s="121" t="s">
        <v>78</v>
      </c>
      <c r="D101" s="53">
        <v>10410</v>
      </c>
      <c r="E101" s="45"/>
      <c r="F101" s="44"/>
      <c r="G101" s="46"/>
      <c r="H101" s="46"/>
      <c r="I101" s="46"/>
      <c r="J101" s="45">
        <f t="shared" si="5"/>
        <v>10410</v>
      </c>
      <c r="K101" s="138"/>
      <c r="L101">
        <v>1</v>
      </c>
    </row>
    <row r="102" spans="1:12" ht="33.75" customHeight="1">
      <c r="A102" s="39">
        <v>102</v>
      </c>
      <c r="B102" s="63" t="s">
        <v>88</v>
      </c>
      <c r="C102" s="121" t="s">
        <v>78</v>
      </c>
      <c r="D102" s="53">
        <v>10008</v>
      </c>
      <c r="E102" s="45"/>
      <c r="F102" s="44"/>
      <c r="G102" s="46"/>
      <c r="H102" s="46"/>
      <c r="I102" s="46"/>
      <c r="J102" s="45">
        <f t="shared" si="5"/>
        <v>10008</v>
      </c>
      <c r="K102" s="138"/>
      <c r="L102">
        <v>1</v>
      </c>
    </row>
    <row r="103" spans="1:12" ht="33.75" customHeight="1">
      <c r="A103" s="39">
        <v>102</v>
      </c>
      <c r="B103" s="63" t="s">
        <v>89</v>
      </c>
      <c r="C103" s="121" t="s">
        <v>78</v>
      </c>
      <c r="D103" s="53">
        <v>4158</v>
      </c>
      <c r="E103" s="45"/>
      <c r="F103" s="44"/>
      <c r="G103" s="46"/>
      <c r="H103" s="46"/>
      <c r="I103" s="46"/>
      <c r="J103" s="45">
        <f t="shared" si="5"/>
        <v>4158</v>
      </c>
      <c r="K103" s="138"/>
      <c r="L103">
        <v>1</v>
      </c>
    </row>
    <row r="104" spans="3:10" ht="13.5" thickBot="1">
      <c r="C104" s="85" t="s">
        <v>35</v>
      </c>
      <c r="D104" s="86">
        <f>SUM(D89:D103)</f>
        <v>159734.4</v>
      </c>
      <c r="E104" s="86">
        <f>SUM(E89:E100)</f>
        <v>0</v>
      </c>
      <c r="F104" s="86">
        <f>SUM(F89:F100)</f>
        <v>0</v>
      </c>
      <c r="G104" s="86">
        <f>SUM(G89:G100)</f>
        <v>0</v>
      </c>
      <c r="H104" s="86">
        <f>SUM(H89:H100)</f>
        <v>0</v>
      </c>
      <c r="I104" s="86">
        <f>SUM(I89:I100)</f>
        <v>0</v>
      </c>
      <c r="J104" s="86">
        <f>SUM(J89:J103)</f>
        <v>159734.4</v>
      </c>
    </row>
    <row r="105" ht="12.75">
      <c r="L105">
        <f>SUM(L89:L104)</f>
        <v>15</v>
      </c>
    </row>
    <row r="106" spans="4:12" ht="14.25" customHeight="1">
      <c r="D106" s="23">
        <f aca="true" t="shared" si="6" ref="D106:J106">D18+D52+D78+D104</f>
        <v>606289.2999999999</v>
      </c>
      <c r="E106" s="23">
        <f t="shared" si="6"/>
        <v>0</v>
      </c>
      <c r="F106" s="23">
        <f t="shared" si="6"/>
        <v>0</v>
      </c>
      <c r="G106" s="23">
        <f t="shared" si="6"/>
        <v>0</v>
      </c>
      <c r="H106" s="23">
        <f t="shared" si="6"/>
        <v>0</v>
      </c>
      <c r="I106" s="23">
        <f t="shared" si="6"/>
        <v>0</v>
      </c>
      <c r="J106" s="23">
        <f t="shared" si="6"/>
        <v>606289.2999999999</v>
      </c>
      <c r="L106" s="55"/>
    </row>
    <row r="107" ht="12.75">
      <c r="L107" s="47">
        <f>L19+L53+L78+L105</f>
        <v>55</v>
      </c>
    </row>
    <row r="108" ht="12.75">
      <c r="G108" s="11"/>
    </row>
    <row r="109" spans="7:8" ht="12.75">
      <c r="G109" s="1" t="s">
        <v>67</v>
      </c>
      <c r="H109" s="1" t="s">
        <v>68</v>
      </c>
    </row>
    <row r="112" spans="4:10" ht="12.75">
      <c r="D112"/>
      <c r="F112"/>
      <c r="G112"/>
      <c r="H112"/>
      <c r="I112"/>
      <c r="J112"/>
    </row>
    <row r="114" ht="12.75">
      <c r="J114" s="24"/>
    </row>
    <row r="119" spans="2:3" ht="12.75">
      <c r="B119" s="25" t="s">
        <v>69</v>
      </c>
      <c r="C119" s="26">
        <f>D52+D104</f>
        <v>265021.2</v>
      </c>
    </row>
    <row r="120" spans="2:3" ht="12.75">
      <c r="B120" s="27" t="s">
        <v>70</v>
      </c>
      <c r="C120" s="28">
        <f>D78</f>
        <v>192841.39999999997</v>
      </c>
    </row>
    <row r="121" spans="2:3" ht="12.75">
      <c r="B121" s="29" t="s">
        <v>71</v>
      </c>
      <c r="C121" s="30">
        <f>SUM(D10:D17)</f>
        <v>131816.7</v>
      </c>
    </row>
    <row r="122" spans="2:3" ht="12.75">
      <c r="B122" s="31" t="s">
        <v>72</v>
      </c>
      <c r="C122" s="32">
        <f>D9</f>
        <v>16610</v>
      </c>
    </row>
    <row r="124" spans="3:10" ht="12.75">
      <c r="C124" s="33">
        <f>SUM(C119:C123)</f>
        <v>606289.3</v>
      </c>
      <c r="E124" s="47"/>
      <c r="J124" s="34">
        <f>C124-D106</f>
        <v>0</v>
      </c>
    </row>
  </sheetData>
  <sheetProtection selectLockedCells="1" selectUnlockedCells="1"/>
  <mergeCells count="60">
    <mergeCell ref="J6:J7"/>
    <mergeCell ref="K6:K7"/>
    <mergeCell ref="C28:G28"/>
    <mergeCell ref="C29:G29"/>
    <mergeCell ref="C30:G30"/>
    <mergeCell ref="D5:E5"/>
    <mergeCell ref="F5:I5"/>
    <mergeCell ref="H6:H7"/>
    <mergeCell ref="I6:I7"/>
    <mergeCell ref="B6:B7"/>
    <mergeCell ref="C6:C7"/>
    <mergeCell ref="D6:D7"/>
    <mergeCell ref="E6:E7"/>
    <mergeCell ref="F6:F7"/>
    <mergeCell ref="G6:G7"/>
    <mergeCell ref="G86:G87"/>
    <mergeCell ref="H86:H87"/>
    <mergeCell ref="I86:I87"/>
    <mergeCell ref="J86:J87"/>
    <mergeCell ref="K86:K87"/>
    <mergeCell ref="C80:G80"/>
    <mergeCell ref="C81:G81"/>
    <mergeCell ref="C82:G82"/>
    <mergeCell ref="D85:E85"/>
    <mergeCell ref="F85:I85"/>
    <mergeCell ref="B86:B87"/>
    <mergeCell ref="C86:C87"/>
    <mergeCell ref="D86:D87"/>
    <mergeCell ref="E86:E87"/>
    <mergeCell ref="F86:F87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42">
      <selection activeCell="F61" sqref="F61"/>
    </sheetView>
  </sheetViews>
  <sheetFormatPr defaultColWidth="11.421875" defaultRowHeight="12.75"/>
  <cols>
    <col min="1" max="1" width="3.28125" style="0" customWidth="1"/>
    <col min="2" max="2" width="45.28125" style="0" customWidth="1"/>
    <col min="6" max="6" width="15.421875" style="0" bestFit="1" customWidth="1"/>
  </cols>
  <sheetData>
    <row r="1" spans="1:6" ht="45">
      <c r="A1" t="s">
        <v>93</v>
      </c>
      <c r="B1" s="170" t="s">
        <v>90</v>
      </c>
      <c r="C1" s="171" t="s">
        <v>7</v>
      </c>
      <c r="D1" s="172" t="s">
        <v>91</v>
      </c>
      <c r="E1" s="173" t="s">
        <v>92</v>
      </c>
      <c r="F1" s="173" t="s">
        <v>92</v>
      </c>
    </row>
    <row r="2" spans="1:6" ht="12.75">
      <c r="A2">
        <v>1</v>
      </c>
      <c r="B2" s="63" t="s">
        <v>60</v>
      </c>
      <c r="C2" s="49" t="s">
        <v>53</v>
      </c>
      <c r="D2" s="53">
        <v>4983</v>
      </c>
      <c r="E2" s="174">
        <f>D2/15*50</f>
        <v>16610</v>
      </c>
      <c r="F2" s="174">
        <f>ROUND(E2,1)</f>
        <v>16610</v>
      </c>
    </row>
    <row r="3" spans="1:6" ht="12.75">
      <c r="A3">
        <v>1</v>
      </c>
      <c r="B3" s="63" t="s">
        <v>62</v>
      </c>
      <c r="C3" s="63" t="s">
        <v>53</v>
      </c>
      <c r="D3" s="53">
        <v>3759</v>
      </c>
      <c r="E3" s="174">
        <f aca="true" t="shared" si="0" ref="E3:E56">D3/15*50</f>
        <v>12530</v>
      </c>
      <c r="F3" s="174">
        <f aca="true" t="shared" si="1" ref="F3:F56">ROUND(E3,1)</f>
        <v>12530</v>
      </c>
    </row>
    <row r="4" spans="1:6" ht="12.75">
      <c r="A4">
        <v>1</v>
      </c>
      <c r="B4" s="40" t="s">
        <v>58</v>
      </c>
      <c r="C4" s="40" t="s">
        <v>53</v>
      </c>
      <c r="D4" s="53">
        <v>6186</v>
      </c>
      <c r="E4" s="174">
        <f t="shared" si="0"/>
        <v>20620</v>
      </c>
      <c r="F4" s="174">
        <f t="shared" si="1"/>
        <v>20620</v>
      </c>
    </row>
    <row r="5" spans="1:6" ht="12.75">
      <c r="A5">
        <v>1</v>
      </c>
      <c r="B5" s="40" t="s">
        <v>74</v>
      </c>
      <c r="C5" s="49" t="s">
        <v>53</v>
      </c>
      <c r="D5" s="53">
        <v>3255</v>
      </c>
      <c r="E5" s="174">
        <f t="shared" si="0"/>
        <v>10850</v>
      </c>
      <c r="F5" s="174">
        <f t="shared" si="1"/>
        <v>10850</v>
      </c>
    </row>
    <row r="6" spans="1:6" ht="12.75">
      <c r="A6">
        <v>1</v>
      </c>
      <c r="B6" s="49" t="s">
        <v>55</v>
      </c>
      <c r="C6" s="49" t="s">
        <v>53</v>
      </c>
      <c r="D6" s="53">
        <v>5949</v>
      </c>
      <c r="E6" s="174">
        <f t="shared" si="0"/>
        <v>19830</v>
      </c>
      <c r="F6" s="174">
        <f t="shared" si="1"/>
        <v>19830</v>
      </c>
    </row>
    <row r="7" spans="1:6" ht="12.75">
      <c r="A7">
        <v>1</v>
      </c>
      <c r="B7" s="40" t="s">
        <v>57</v>
      </c>
      <c r="C7" s="40" t="s">
        <v>53</v>
      </c>
      <c r="D7" s="53">
        <v>3464</v>
      </c>
      <c r="E7" s="174">
        <f t="shared" si="0"/>
        <v>11546.666666666666</v>
      </c>
      <c r="F7" s="174">
        <f t="shared" si="1"/>
        <v>11546.7</v>
      </c>
    </row>
    <row r="8" spans="1:6" ht="12.75">
      <c r="A8">
        <v>1</v>
      </c>
      <c r="B8" s="54" t="s">
        <v>54</v>
      </c>
      <c r="C8" s="54" t="s">
        <v>53</v>
      </c>
      <c r="D8" s="53">
        <v>5622</v>
      </c>
      <c r="E8" s="174">
        <f t="shared" si="0"/>
        <v>18740</v>
      </c>
      <c r="F8" s="174">
        <f t="shared" si="1"/>
        <v>18740</v>
      </c>
    </row>
    <row r="9" spans="1:6" ht="12.75">
      <c r="A9">
        <v>1</v>
      </c>
      <c r="B9" s="54" t="s">
        <v>52</v>
      </c>
      <c r="C9" s="54" t="s">
        <v>53</v>
      </c>
      <c r="D9" s="53">
        <v>5361</v>
      </c>
      <c r="E9" s="174">
        <f t="shared" si="0"/>
        <v>17870</v>
      </c>
      <c r="F9" s="174">
        <f t="shared" si="1"/>
        <v>17870</v>
      </c>
    </row>
    <row r="10" spans="1:7" ht="12.75">
      <c r="A10">
        <v>1</v>
      </c>
      <c r="B10" s="121" t="s">
        <v>56</v>
      </c>
      <c r="C10" s="121" t="s">
        <v>53</v>
      </c>
      <c r="D10" s="122">
        <v>5949</v>
      </c>
      <c r="E10" s="174">
        <f t="shared" si="0"/>
        <v>19830</v>
      </c>
      <c r="F10" s="174">
        <f t="shared" si="1"/>
        <v>19830</v>
      </c>
      <c r="G10" s="180"/>
    </row>
    <row r="11" spans="1:6" ht="12.75">
      <c r="A11">
        <v>1</v>
      </c>
      <c r="B11" s="54" t="s">
        <v>21</v>
      </c>
      <c r="C11" s="49" t="s">
        <v>18</v>
      </c>
      <c r="D11" s="53">
        <v>2570</v>
      </c>
      <c r="E11" s="174">
        <f t="shared" si="0"/>
        <v>8566.666666666668</v>
      </c>
      <c r="F11" s="174">
        <f t="shared" si="1"/>
        <v>8566.7</v>
      </c>
    </row>
    <row r="12" spans="1:6" ht="12.75">
      <c r="A12">
        <v>1</v>
      </c>
      <c r="B12" s="40" t="s">
        <v>51</v>
      </c>
      <c r="C12" s="49" t="s">
        <v>18</v>
      </c>
      <c r="D12" s="53">
        <v>1623</v>
      </c>
      <c r="E12" s="174">
        <f t="shared" si="0"/>
        <v>5410</v>
      </c>
      <c r="F12" s="174">
        <f t="shared" si="1"/>
        <v>5410</v>
      </c>
    </row>
    <row r="13" spans="1:6" ht="12.75">
      <c r="A13">
        <v>1</v>
      </c>
      <c r="B13" s="49" t="s">
        <v>38</v>
      </c>
      <c r="C13" s="48" t="s">
        <v>18</v>
      </c>
      <c r="D13" s="53">
        <v>1623</v>
      </c>
      <c r="E13" s="174">
        <f t="shared" si="0"/>
        <v>5410</v>
      </c>
      <c r="F13" s="174">
        <f t="shared" si="1"/>
        <v>5410</v>
      </c>
    </row>
    <row r="14" spans="1:6" ht="12.75">
      <c r="A14">
        <v>1</v>
      </c>
      <c r="B14" s="54" t="s">
        <v>19</v>
      </c>
      <c r="C14" s="49" t="s">
        <v>18</v>
      </c>
      <c r="D14" s="53">
        <v>2127</v>
      </c>
      <c r="E14" s="174">
        <f t="shared" si="0"/>
        <v>7090.000000000001</v>
      </c>
      <c r="F14" s="174">
        <f t="shared" si="1"/>
        <v>7090</v>
      </c>
    </row>
    <row r="15" spans="1:6" ht="12.75">
      <c r="A15">
        <v>1</v>
      </c>
      <c r="B15" s="54" t="s">
        <v>17</v>
      </c>
      <c r="C15" s="54" t="s">
        <v>18</v>
      </c>
      <c r="D15" s="53">
        <v>1434</v>
      </c>
      <c r="E15" s="174">
        <f t="shared" si="0"/>
        <v>4780</v>
      </c>
      <c r="F15" s="174">
        <f t="shared" si="1"/>
        <v>4780</v>
      </c>
    </row>
    <row r="16" spans="1:6" ht="12.75">
      <c r="A16">
        <v>1</v>
      </c>
      <c r="B16" s="54" t="s">
        <v>25</v>
      </c>
      <c r="C16" s="54" t="s">
        <v>18</v>
      </c>
      <c r="D16" s="53">
        <v>2165</v>
      </c>
      <c r="E16" s="174">
        <f t="shared" si="0"/>
        <v>7216.666666666667</v>
      </c>
      <c r="F16" s="174">
        <f t="shared" si="1"/>
        <v>7216.7</v>
      </c>
    </row>
    <row r="17" spans="1:6" ht="12.75">
      <c r="A17">
        <v>1</v>
      </c>
      <c r="B17" s="54" t="s">
        <v>32</v>
      </c>
      <c r="C17" s="63" t="s">
        <v>31</v>
      </c>
      <c r="D17" s="53">
        <v>2480</v>
      </c>
      <c r="E17" s="174">
        <f t="shared" si="0"/>
        <v>8266.666666666668</v>
      </c>
      <c r="F17" s="174">
        <f t="shared" si="1"/>
        <v>8266.7</v>
      </c>
    </row>
    <row r="18" spans="1:6" ht="12.75">
      <c r="A18">
        <v>1</v>
      </c>
      <c r="B18" s="49" t="s">
        <v>28</v>
      </c>
      <c r="C18" s="48" t="s">
        <v>18</v>
      </c>
      <c r="D18" s="53">
        <v>1705</v>
      </c>
      <c r="E18" s="174">
        <f t="shared" si="0"/>
        <v>5683.333333333334</v>
      </c>
      <c r="F18" s="174">
        <f t="shared" si="1"/>
        <v>5683.3</v>
      </c>
    </row>
    <row r="19" spans="1:6" ht="12.75">
      <c r="A19">
        <v>1</v>
      </c>
      <c r="B19" s="54" t="s">
        <v>22</v>
      </c>
      <c r="C19" s="49" t="s">
        <v>18</v>
      </c>
      <c r="D19" s="53">
        <v>2570</v>
      </c>
      <c r="E19" s="174">
        <f t="shared" si="0"/>
        <v>8566.666666666668</v>
      </c>
      <c r="F19" s="174">
        <f t="shared" si="1"/>
        <v>8566.7</v>
      </c>
    </row>
    <row r="20" spans="1:6" ht="12.75">
      <c r="A20">
        <v>1</v>
      </c>
      <c r="B20" s="63" t="s">
        <v>64</v>
      </c>
      <c r="C20" s="49" t="s">
        <v>18</v>
      </c>
      <c r="D20" s="53">
        <v>1787</v>
      </c>
      <c r="E20" s="174">
        <f t="shared" si="0"/>
        <v>5956.666666666667</v>
      </c>
      <c r="F20" s="174">
        <f t="shared" si="1"/>
        <v>5956.7</v>
      </c>
    </row>
    <row r="21" spans="1:6" ht="12.75">
      <c r="A21">
        <v>1</v>
      </c>
      <c r="B21" s="54" t="s">
        <v>20</v>
      </c>
      <c r="C21" s="49" t="s">
        <v>18</v>
      </c>
      <c r="D21" s="53">
        <v>2573</v>
      </c>
      <c r="E21" s="174">
        <f t="shared" si="0"/>
        <v>8576.666666666666</v>
      </c>
      <c r="F21" s="174">
        <f t="shared" si="1"/>
        <v>8576.7</v>
      </c>
    </row>
    <row r="22" spans="1:6" ht="12.75">
      <c r="A22">
        <v>1</v>
      </c>
      <c r="B22" s="54" t="s">
        <v>23</v>
      </c>
      <c r="C22" s="49" t="s">
        <v>18</v>
      </c>
      <c r="D22" s="53">
        <v>2573</v>
      </c>
      <c r="E22" s="174">
        <f t="shared" si="0"/>
        <v>8576.666666666666</v>
      </c>
      <c r="F22" s="174">
        <f t="shared" si="1"/>
        <v>8576.7</v>
      </c>
    </row>
    <row r="23" spans="1:6" ht="12.75">
      <c r="A23">
        <v>1</v>
      </c>
      <c r="B23" s="48" t="s">
        <v>24</v>
      </c>
      <c r="C23" s="48" t="s">
        <v>18</v>
      </c>
      <c r="D23" s="53">
        <v>3373</v>
      </c>
      <c r="E23" s="174">
        <f t="shared" si="0"/>
        <v>11243.333333333334</v>
      </c>
      <c r="F23" s="174">
        <f t="shared" si="1"/>
        <v>11243.3</v>
      </c>
    </row>
    <row r="24" spans="1:6" ht="22.5">
      <c r="A24">
        <v>1</v>
      </c>
      <c r="B24" s="63" t="s">
        <v>65</v>
      </c>
      <c r="C24" s="63" t="s">
        <v>27</v>
      </c>
      <c r="D24" s="53">
        <v>1284</v>
      </c>
      <c r="E24" s="174">
        <f t="shared" si="0"/>
        <v>4280</v>
      </c>
      <c r="F24" s="174">
        <f t="shared" si="1"/>
        <v>4280</v>
      </c>
    </row>
    <row r="25" spans="1:7" ht="22.5">
      <c r="A25">
        <v>1</v>
      </c>
      <c r="B25" s="54" t="s">
        <v>34</v>
      </c>
      <c r="C25" s="63" t="s">
        <v>27</v>
      </c>
      <c r="D25" s="53">
        <v>1699</v>
      </c>
      <c r="E25" s="174">
        <f t="shared" si="0"/>
        <v>5663.333333333333</v>
      </c>
      <c r="F25" s="174">
        <f t="shared" si="1"/>
        <v>5663.3</v>
      </c>
      <c r="G25" s="180"/>
    </row>
    <row r="26" spans="1:6" ht="12.75">
      <c r="A26">
        <v>1</v>
      </c>
      <c r="B26" s="54" t="s">
        <v>76</v>
      </c>
      <c r="C26" s="49" t="s">
        <v>18</v>
      </c>
      <c r="D26" s="53">
        <v>2677</v>
      </c>
      <c r="E26" s="174">
        <f t="shared" si="0"/>
        <v>8923.333333333334</v>
      </c>
      <c r="F26" s="174">
        <f t="shared" si="1"/>
        <v>8923.3</v>
      </c>
    </row>
    <row r="27" spans="1:6" ht="12.75">
      <c r="A27">
        <v>1</v>
      </c>
      <c r="B27" s="49" t="s">
        <v>45</v>
      </c>
      <c r="C27" s="49" t="s">
        <v>18</v>
      </c>
      <c r="D27" s="53">
        <v>2901</v>
      </c>
      <c r="E27" s="174">
        <f t="shared" si="0"/>
        <v>9670</v>
      </c>
      <c r="F27" s="174">
        <f t="shared" si="1"/>
        <v>9670</v>
      </c>
    </row>
    <row r="28" spans="1:6" ht="12.75">
      <c r="A28">
        <v>1</v>
      </c>
      <c r="B28" s="49" t="s">
        <v>59</v>
      </c>
      <c r="C28" s="54" t="s">
        <v>31</v>
      </c>
      <c r="D28" s="53">
        <v>4235</v>
      </c>
      <c r="E28" s="174">
        <f t="shared" si="0"/>
        <v>14116.666666666666</v>
      </c>
      <c r="F28" s="174">
        <f t="shared" si="1"/>
        <v>14116.7</v>
      </c>
    </row>
    <row r="29" spans="1:6" ht="12.75">
      <c r="A29">
        <v>1</v>
      </c>
      <c r="B29" s="49" t="s">
        <v>46</v>
      </c>
      <c r="C29" s="49" t="s">
        <v>18</v>
      </c>
      <c r="D29" s="53">
        <v>2677</v>
      </c>
      <c r="E29" s="174">
        <f t="shared" si="0"/>
        <v>8923.333333333334</v>
      </c>
      <c r="F29" s="174">
        <f t="shared" si="1"/>
        <v>8923.3</v>
      </c>
    </row>
    <row r="30" spans="1:6" ht="12.75">
      <c r="A30">
        <v>1</v>
      </c>
      <c r="B30" s="49" t="s">
        <v>47</v>
      </c>
      <c r="C30" s="49" t="s">
        <v>18</v>
      </c>
      <c r="D30" s="53">
        <v>2677</v>
      </c>
      <c r="E30" s="174">
        <f t="shared" si="0"/>
        <v>8923.333333333334</v>
      </c>
      <c r="F30" s="174">
        <f t="shared" si="1"/>
        <v>8923.3</v>
      </c>
    </row>
    <row r="31" spans="1:6" ht="12.75">
      <c r="A31">
        <v>1</v>
      </c>
      <c r="B31" s="54" t="s">
        <v>30</v>
      </c>
      <c r="C31" s="63" t="s">
        <v>31</v>
      </c>
      <c r="D31" s="74">
        <v>4983</v>
      </c>
      <c r="E31" s="174">
        <f t="shared" si="0"/>
        <v>16610</v>
      </c>
      <c r="F31" s="174">
        <f t="shared" si="1"/>
        <v>16610</v>
      </c>
    </row>
    <row r="32" spans="1:6" ht="12.75">
      <c r="A32">
        <v>1</v>
      </c>
      <c r="B32" s="54" t="s">
        <v>41</v>
      </c>
      <c r="C32" s="49" t="s">
        <v>18</v>
      </c>
      <c r="D32" s="74">
        <v>4393</v>
      </c>
      <c r="E32" s="174">
        <f t="shared" si="0"/>
        <v>14643.333333333334</v>
      </c>
      <c r="F32" s="174">
        <f t="shared" si="1"/>
        <v>14643.3</v>
      </c>
    </row>
    <row r="33" spans="1:6" ht="12.75">
      <c r="A33">
        <v>1</v>
      </c>
      <c r="B33" s="49" t="s">
        <v>39</v>
      </c>
      <c r="C33" s="48" t="s">
        <v>18</v>
      </c>
      <c r="D33" s="53">
        <v>2677</v>
      </c>
      <c r="E33" s="174">
        <f t="shared" si="0"/>
        <v>8923.333333333334</v>
      </c>
      <c r="F33" s="174">
        <f t="shared" si="1"/>
        <v>8923.3</v>
      </c>
    </row>
    <row r="34" spans="1:6" ht="12.75">
      <c r="A34">
        <v>1</v>
      </c>
      <c r="B34" s="72" t="s">
        <v>66</v>
      </c>
      <c r="C34" s="49" t="s">
        <v>18</v>
      </c>
      <c r="D34" s="73">
        <v>4983</v>
      </c>
      <c r="E34" s="174">
        <f t="shared" si="0"/>
        <v>16610</v>
      </c>
      <c r="F34" s="174">
        <f t="shared" si="1"/>
        <v>16610</v>
      </c>
    </row>
    <row r="35" spans="1:6" ht="12.75">
      <c r="A35">
        <v>1</v>
      </c>
      <c r="B35" s="49" t="s">
        <v>48</v>
      </c>
      <c r="C35" s="49" t="s">
        <v>31</v>
      </c>
      <c r="D35" s="53">
        <v>2901</v>
      </c>
      <c r="E35" s="174">
        <f t="shared" si="0"/>
        <v>9670</v>
      </c>
      <c r="F35" s="174">
        <f t="shared" si="1"/>
        <v>9670</v>
      </c>
    </row>
    <row r="36" spans="1:6" ht="12.75">
      <c r="A36">
        <v>1</v>
      </c>
      <c r="B36" s="54" t="s">
        <v>44</v>
      </c>
      <c r="C36" s="49" t="s">
        <v>18</v>
      </c>
      <c r="D36" s="53">
        <v>4393</v>
      </c>
      <c r="E36" s="174">
        <f t="shared" si="0"/>
        <v>14643.333333333334</v>
      </c>
      <c r="F36" s="174">
        <f t="shared" si="1"/>
        <v>14643.3</v>
      </c>
    </row>
    <row r="37" spans="1:6" ht="12.75">
      <c r="A37">
        <v>1</v>
      </c>
      <c r="B37" s="49" t="s">
        <v>40</v>
      </c>
      <c r="C37" s="48" t="s">
        <v>18</v>
      </c>
      <c r="D37" s="53">
        <v>2677</v>
      </c>
      <c r="E37" s="174">
        <f t="shared" si="0"/>
        <v>8923.333333333334</v>
      </c>
      <c r="F37" s="174">
        <f t="shared" si="1"/>
        <v>8923.3</v>
      </c>
    </row>
    <row r="38" spans="1:6" ht="12.75">
      <c r="A38">
        <v>1</v>
      </c>
      <c r="B38" s="54" t="s">
        <v>42</v>
      </c>
      <c r="C38" s="49" t="s">
        <v>18</v>
      </c>
      <c r="D38" s="53">
        <v>4393</v>
      </c>
      <c r="E38" s="174">
        <f t="shared" si="0"/>
        <v>14643.333333333334</v>
      </c>
      <c r="F38" s="174">
        <f t="shared" si="1"/>
        <v>14643.3</v>
      </c>
    </row>
    <row r="39" spans="1:6" ht="12.75">
      <c r="A39">
        <v>1</v>
      </c>
      <c r="B39" s="54" t="s">
        <v>43</v>
      </c>
      <c r="C39" s="49" t="s">
        <v>18</v>
      </c>
      <c r="D39" s="53">
        <v>4393</v>
      </c>
      <c r="E39" s="174">
        <f t="shared" si="0"/>
        <v>14643.333333333334</v>
      </c>
      <c r="F39" s="174">
        <f t="shared" si="1"/>
        <v>14643.3</v>
      </c>
    </row>
    <row r="40" spans="1:6" ht="12.75">
      <c r="A40">
        <v>1</v>
      </c>
      <c r="B40" s="54" t="s">
        <v>75</v>
      </c>
      <c r="C40" s="49" t="s">
        <v>18</v>
      </c>
      <c r="D40" s="53">
        <v>3213</v>
      </c>
      <c r="E40" s="174">
        <f t="shared" si="0"/>
        <v>10710</v>
      </c>
      <c r="F40" s="174">
        <f t="shared" si="1"/>
        <v>10710</v>
      </c>
    </row>
    <row r="41" spans="1:7" ht="13.5" thickBot="1">
      <c r="A41">
        <v>1</v>
      </c>
      <c r="B41" s="99" t="s">
        <v>84</v>
      </c>
      <c r="C41" s="100" t="s">
        <v>31</v>
      </c>
      <c r="D41" s="101"/>
      <c r="E41" s="174">
        <v>12265</v>
      </c>
      <c r="F41" s="174">
        <f t="shared" si="1"/>
        <v>12265</v>
      </c>
      <c r="G41" s="180"/>
    </row>
    <row r="42" spans="1:6" ht="22.5">
      <c r="A42">
        <v>1</v>
      </c>
      <c r="B42" s="63" t="s">
        <v>49</v>
      </c>
      <c r="C42" s="63" t="s">
        <v>27</v>
      </c>
      <c r="D42" s="53">
        <v>1338</v>
      </c>
      <c r="E42" s="174">
        <f t="shared" si="0"/>
        <v>4460</v>
      </c>
      <c r="F42" s="174">
        <f t="shared" si="1"/>
        <v>4460</v>
      </c>
    </row>
    <row r="43" spans="1:6" ht="22.5">
      <c r="A43">
        <v>1</v>
      </c>
      <c r="B43" s="54" t="s">
        <v>33</v>
      </c>
      <c r="C43" s="63" t="s">
        <v>27</v>
      </c>
      <c r="D43" s="53">
        <v>1338</v>
      </c>
      <c r="E43" s="174">
        <f t="shared" si="0"/>
        <v>4460</v>
      </c>
      <c r="F43" s="174">
        <f t="shared" si="1"/>
        <v>4460</v>
      </c>
    </row>
    <row r="44" spans="1:6" ht="22.5">
      <c r="A44">
        <v>1</v>
      </c>
      <c r="B44" s="63" t="s">
        <v>61</v>
      </c>
      <c r="C44" s="63" t="s">
        <v>27</v>
      </c>
      <c r="D44" s="53">
        <v>1283</v>
      </c>
      <c r="E44" s="174">
        <f t="shared" si="0"/>
        <v>4276.666666666667</v>
      </c>
      <c r="F44" s="174">
        <f t="shared" si="1"/>
        <v>4276.7</v>
      </c>
    </row>
    <row r="45" spans="1:6" ht="22.5">
      <c r="A45">
        <v>1</v>
      </c>
      <c r="B45" s="54" t="s">
        <v>29</v>
      </c>
      <c r="C45" s="63" t="s">
        <v>27</v>
      </c>
      <c r="D45" s="53">
        <v>1003</v>
      </c>
      <c r="E45" s="174">
        <f t="shared" si="0"/>
        <v>3343.333333333333</v>
      </c>
      <c r="F45" s="174">
        <f t="shared" si="1"/>
        <v>3343.3</v>
      </c>
    </row>
    <row r="46" spans="1:6" ht="22.5">
      <c r="A46">
        <v>1</v>
      </c>
      <c r="B46" s="63" t="s">
        <v>63</v>
      </c>
      <c r="C46" s="63" t="s">
        <v>27</v>
      </c>
      <c r="D46" s="74">
        <v>1487</v>
      </c>
      <c r="E46" s="174">
        <f t="shared" si="0"/>
        <v>4956.666666666667</v>
      </c>
      <c r="F46" s="174">
        <f t="shared" si="1"/>
        <v>4956.7</v>
      </c>
    </row>
    <row r="47" spans="1:6" ht="22.5">
      <c r="A47">
        <v>1</v>
      </c>
      <c r="B47" s="48" t="s">
        <v>26</v>
      </c>
      <c r="C47" s="63" t="s">
        <v>27</v>
      </c>
      <c r="D47" s="53">
        <v>806</v>
      </c>
      <c r="E47" s="174">
        <f t="shared" si="0"/>
        <v>2686.6666666666665</v>
      </c>
      <c r="F47" s="174">
        <f t="shared" si="1"/>
        <v>2686.7</v>
      </c>
    </row>
    <row r="48" spans="1:6" ht="12.75">
      <c r="A48">
        <v>1</v>
      </c>
      <c r="B48" s="63" t="s">
        <v>77</v>
      </c>
      <c r="C48" s="49" t="s">
        <v>79</v>
      </c>
      <c r="D48" s="53">
        <v>0</v>
      </c>
      <c r="E48" s="174">
        <v>37980</v>
      </c>
      <c r="F48" s="174">
        <f t="shared" si="1"/>
        <v>37980</v>
      </c>
    </row>
    <row r="49" spans="1:6" ht="12.75">
      <c r="A49">
        <v>1</v>
      </c>
      <c r="B49" s="175" t="s">
        <v>80</v>
      </c>
      <c r="C49" s="176" t="s">
        <v>78</v>
      </c>
      <c r="D49" s="177"/>
      <c r="E49" s="174">
        <v>8168</v>
      </c>
      <c r="F49" s="174">
        <f t="shared" si="1"/>
        <v>8168</v>
      </c>
    </row>
    <row r="50" spans="1:6" ht="12.75">
      <c r="A50">
        <v>1</v>
      </c>
      <c r="B50" s="175" t="s">
        <v>81</v>
      </c>
      <c r="C50" s="176" t="s">
        <v>78</v>
      </c>
      <c r="D50" s="177"/>
      <c r="E50" s="174">
        <v>7439</v>
      </c>
      <c r="F50" s="174">
        <f t="shared" si="1"/>
        <v>7439</v>
      </c>
    </row>
    <row r="51" spans="1:6" ht="12.75">
      <c r="A51">
        <v>1</v>
      </c>
      <c r="B51" s="175" t="s">
        <v>82</v>
      </c>
      <c r="C51" s="176" t="s">
        <v>78</v>
      </c>
      <c r="D51" s="177"/>
      <c r="E51" s="174">
        <v>21182</v>
      </c>
      <c r="F51" s="174">
        <f t="shared" si="1"/>
        <v>21182</v>
      </c>
    </row>
    <row r="52" spans="1:6" ht="12.75">
      <c r="A52">
        <v>1</v>
      </c>
      <c r="B52" s="175" t="s">
        <v>83</v>
      </c>
      <c r="C52" s="176" t="s">
        <v>78</v>
      </c>
      <c r="D52" s="177"/>
      <c r="E52" s="174">
        <v>19329</v>
      </c>
      <c r="F52" s="174">
        <f t="shared" si="1"/>
        <v>19329</v>
      </c>
    </row>
    <row r="53" spans="1:6" ht="12.75">
      <c r="A53">
        <v>1</v>
      </c>
      <c r="B53" s="175" t="s">
        <v>85</v>
      </c>
      <c r="C53" s="176" t="s">
        <v>78</v>
      </c>
      <c r="D53" s="177"/>
      <c r="E53" s="174">
        <v>16877</v>
      </c>
      <c r="F53" s="174">
        <f t="shared" si="1"/>
        <v>16877</v>
      </c>
    </row>
    <row r="54" spans="1:6" ht="12.75">
      <c r="A54">
        <v>1</v>
      </c>
      <c r="B54" s="175" t="s">
        <v>87</v>
      </c>
      <c r="C54" s="176" t="s">
        <v>78</v>
      </c>
      <c r="D54" s="177"/>
      <c r="E54" s="174">
        <v>10410</v>
      </c>
      <c r="F54" s="174">
        <f t="shared" si="1"/>
        <v>10410</v>
      </c>
    </row>
    <row r="55" spans="1:6" ht="12.75">
      <c r="A55">
        <v>1</v>
      </c>
      <c r="B55" s="175" t="s">
        <v>88</v>
      </c>
      <c r="C55" s="176" t="s">
        <v>78</v>
      </c>
      <c r="D55" s="177"/>
      <c r="E55" s="174">
        <v>10008</v>
      </c>
      <c r="F55" s="174">
        <f t="shared" si="1"/>
        <v>10008</v>
      </c>
    </row>
    <row r="56" spans="1:6" ht="12.75">
      <c r="A56">
        <v>1</v>
      </c>
      <c r="B56" s="175" t="s">
        <v>89</v>
      </c>
      <c r="C56" s="176" t="s">
        <v>78</v>
      </c>
      <c r="D56" s="177"/>
      <c r="E56" s="174">
        <v>4158</v>
      </c>
      <c r="F56" s="174">
        <f t="shared" si="1"/>
        <v>4158</v>
      </c>
    </row>
    <row r="58" spans="4:6" ht="15.75">
      <c r="D58" s="178" t="s">
        <v>35</v>
      </c>
      <c r="E58" s="178"/>
      <c r="F58" s="179">
        <f>SUM(F2:F57)</f>
        <v>606289.3</v>
      </c>
    </row>
    <row r="59" ht="12.75">
      <c r="A59">
        <f>SUM(A2:A58)</f>
        <v>55</v>
      </c>
    </row>
  </sheetData>
  <sheetProtection/>
  <mergeCells count="1">
    <mergeCell ref="D58:E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2015-12-16T21:29:06Z</cp:lastPrinted>
  <dcterms:created xsi:type="dcterms:W3CDTF">2014-09-04T19:53:31Z</dcterms:created>
  <dcterms:modified xsi:type="dcterms:W3CDTF">2015-12-16T21:31:30Z</dcterms:modified>
  <cp:category/>
  <cp:version/>
  <cp:contentType/>
  <cp:contentStatus/>
</cp:coreProperties>
</file>