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'PENSIONADOS'!$A$1:$K$76</definedName>
  </definedNames>
  <calcPr fullCalcOnLoad="1"/>
</workbook>
</file>

<file path=xl/sharedStrings.xml><?xml version="1.0" encoding="utf-8"?>
<sst xmlns="http://schemas.openxmlformats.org/spreadsheetml/2006/main" count="188" uniqueCount="74">
  <si>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</si>
  <si>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</si>
  <si>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</si>
  <si>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</si>
  <si>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</si>
  <si>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</si>
  <si>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</si>
  <si>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</si>
  <si>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</si>
  <si>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</si>
  <si>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</si>
  <si>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</si>
  <si>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</si>
  <si>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</si>
  <si>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</si>
  <si>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</si>
  <si>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</si>
  <si>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</si>
  <si>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</si>
  <si>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</si>
  <si>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</si>
  <si>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</si>
  <si>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</si>
  <si>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</si>
  <si>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</si>
  <si>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</si>
  <si>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</si>
  <si>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</si>
  <si>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</si>
  <si>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</si>
  <si>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</si>
  <si>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</si>
  <si>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</si>
  <si>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</si>
  <si>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</si>
  <si>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</si>
  <si>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</si>
  <si>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</si>
  <si>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</si>
  <si>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</si>
  <si>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</si>
  <si>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</si>
  <si>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</si>
  <si>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</si>
  <si>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</si>
  <si>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</si>
  <si>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</si>
  <si>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</si>
  <si>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</si>
  <si>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</si>
  <si>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</si>
  <si>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</si>
  <si>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</si>
  <si>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</si>
  <si>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</si>
  <si>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</si>
  <si>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</si>
  <si>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</si>
  <si>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</si>
  <si>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</si>
  <si>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</si>
  <si>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</si>
  <si>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</si>
  <si>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</si>
  <si>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</si>
  <si>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</si>
  <si>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</si>
  <si>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</si>
  <si>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</si>
  <si>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</si>
  <si>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</si>
  <si>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</si>
  <si>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</si>
  <si>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PRIMERA QUINCENA DE FEBRERO   2013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</si>
</sst>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43" fontId="0" fillId="0" borderId="0" xfId="48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6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7" xfId="48" applyFont="1" applyBorder="1" applyAlignment="1">
      <alignment horizontal="center"/>
    </xf>
    <xf numFmtId="43" fontId="1" fillId="0" borderId="17" xfId="48" applyFont="1" applyBorder="1" applyAlignment="1">
      <alignment/>
    </xf>
    <xf numFmtId="43" fontId="1" fillId="0" borderId="17" xfId="48" applyFont="1" applyFill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0" xfId="48" applyBorder="1" applyAlignment="1">
      <alignment/>
    </xf>
    <xf numFmtId="3" fontId="0" fillId="0" borderId="20" xfId="0" applyNumberFormat="1" applyBorder="1" applyAlignment="1">
      <alignment/>
    </xf>
    <xf numFmtId="43" fontId="0" fillId="0" borderId="21" xfId="48" applyBorder="1" applyAlignment="1">
      <alignment/>
    </xf>
    <xf numFmtId="43" fontId="2" fillId="0" borderId="10" xfId="48" applyFont="1" applyBorder="1" applyAlignment="1">
      <alignment/>
    </xf>
    <xf numFmtId="43" fontId="1" fillId="0" borderId="22" xfId="48" applyFont="1" applyFill="1" applyBorder="1" applyAlignment="1">
      <alignment horizontal="center"/>
    </xf>
    <xf numFmtId="43" fontId="0" fillId="0" borderId="23" xfId="48" applyBorder="1" applyAlignment="1">
      <alignment/>
    </xf>
    <xf numFmtId="43" fontId="1" fillId="0" borderId="21" xfId="48" applyFont="1" applyBorder="1" applyAlignment="1">
      <alignment horizontal="center"/>
    </xf>
    <xf numFmtId="43" fontId="1" fillId="0" borderId="20" xfId="48" applyFont="1" applyFill="1" applyBorder="1" applyAlignment="1">
      <alignment horizontal="center"/>
    </xf>
    <xf numFmtId="43" fontId="1" fillId="0" borderId="24" xfId="48" applyFont="1" applyFill="1" applyBorder="1" applyAlignment="1">
      <alignment horizontal="center"/>
    </xf>
    <xf numFmtId="43" fontId="1" fillId="0" borderId="25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3" fontId="1" fillId="32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17" xfId="48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28" xfId="53" applyFont="1" applyFill="1" applyBorder="1" applyAlignment="1">
      <alignment vertical="center"/>
      <protection/>
    </xf>
    <xf numFmtId="43" fontId="1" fillId="0" borderId="29" xfId="48" applyFont="1" applyBorder="1" applyAlignment="1">
      <alignment horizontal="center" vertical="center"/>
    </xf>
    <xf numFmtId="43" fontId="1" fillId="0" borderId="30" xfId="48" applyFont="1" applyFill="1" applyBorder="1" applyAlignment="1">
      <alignment horizontal="center"/>
    </xf>
    <xf numFmtId="43" fontId="1" fillId="0" borderId="30" xfId="48" applyFont="1" applyBorder="1" applyAlignment="1">
      <alignment horizontal="center"/>
    </xf>
    <xf numFmtId="43" fontId="0" fillId="0" borderId="31" xfId="48" applyBorder="1" applyAlignment="1">
      <alignment/>
    </xf>
    <xf numFmtId="43" fontId="1" fillId="0" borderId="32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3" xfId="48" applyFont="1" applyBorder="1" applyAlignment="1">
      <alignment/>
    </xf>
    <xf numFmtId="0" fontId="0" fillId="0" borderId="27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7" xfId="53" applyFont="1" applyFill="1" applyBorder="1" applyAlignment="1">
      <alignment vertical="center"/>
      <protection/>
    </xf>
    <xf numFmtId="43" fontId="11" fillId="32" borderId="17" xfId="48" applyFont="1" applyFill="1" applyBorder="1" applyAlignment="1">
      <alignment horizontal="center" vertical="center"/>
    </xf>
    <xf numFmtId="43" fontId="1" fillId="0" borderId="19" xfId="48" applyFont="1" applyFill="1" applyBorder="1" applyAlignment="1">
      <alignment horizontal="center"/>
    </xf>
    <xf numFmtId="43" fontId="1" fillId="0" borderId="27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6" xfId="48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43" fontId="1" fillId="0" borderId="22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3" xfId="48" applyFont="1" applyBorder="1" applyAlignment="1">
      <alignment horizontal="center" vertical="center"/>
    </xf>
    <xf numFmtId="43" fontId="1" fillId="0" borderId="35" xfId="48" applyFont="1" applyBorder="1" applyAlignment="1">
      <alignment horizontal="center" vertical="center"/>
    </xf>
    <xf numFmtId="43" fontId="1" fillId="0" borderId="16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1" fillId="0" borderId="36" xfId="0" applyFont="1" applyFill="1" applyBorder="1" applyAlignment="1">
      <alignment horizontal="center" vertical="center"/>
    </xf>
    <xf numFmtId="0" fontId="9" fillId="32" borderId="37" xfId="53" applyFont="1" applyFill="1" applyBorder="1" applyAlignment="1">
      <alignment vertical="center"/>
      <protection/>
    </xf>
    <xf numFmtId="0" fontId="6" fillId="0" borderId="38" xfId="0" applyFont="1" applyBorder="1" applyAlignment="1">
      <alignment horizontal="left"/>
    </xf>
    <xf numFmtId="43" fontId="1" fillId="0" borderId="20" xfId="48" applyFont="1" applyBorder="1" applyAlignment="1">
      <alignment/>
    </xf>
    <xf numFmtId="0" fontId="6" fillId="0" borderId="39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43" fontId="2" fillId="0" borderId="10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5" xfId="48" applyFont="1" applyFill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17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8" xfId="48" applyFont="1" applyFill="1" applyBorder="1" applyAlignment="1">
      <alignment horizontal="center" vertical="center"/>
    </xf>
    <xf numFmtId="0" fontId="10" fillId="0" borderId="27" xfId="53" applyFont="1" applyFill="1" applyBorder="1" applyAlignment="1">
      <alignment vertical="center"/>
      <protection/>
    </xf>
    <xf numFmtId="43" fontId="1" fillId="0" borderId="40" xfId="48" applyFont="1" applyFill="1" applyBorder="1" applyAlignment="1">
      <alignment horizontal="center"/>
    </xf>
    <xf numFmtId="43" fontId="1" fillId="0" borderId="41" xfId="48" applyFont="1" applyFill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7" xfId="48" applyFont="1" applyFill="1" applyBorder="1" applyAlignment="1">
      <alignment horizontal="center" vertical="center" wrapText="1"/>
    </xf>
    <xf numFmtId="43" fontId="1" fillId="0" borderId="42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1" fillId="0" borderId="34" xfId="48" applyNumberFormat="1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43" fontId="1" fillId="0" borderId="47" xfId="48" applyFont="1" applyFill="1" applyBorder="1" applyAlignment="1">
      <alignment horizontal="center"/>
    </xf>
    <xf numFmtId="43" fontId="1" fillId="0" borderId="48" xfId="48" applyFont="1" applyFill="1" applyBorder="1" applyAlignment="1">
      <alignment horizontal="center"/>
    </xf>
    <xf numFmtId="43" fontId="0" fillId="0" borderId="49" xfId="48" applyBorder="1" applyAlignment="1">
      <alignment/>
    </xf>
    <xf numFmtId="0" fontId="10" fillId="32" borderId="16" xfId="53" applyFont="1" applyFill="1" applyBorder="1" applyAlignment="1">
      <alignment vertical="center" wrapText="1"/>
      <protection/>
    </xf>
    <xf numFmtId="0" fontId="10" fillId="0" borderId="16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16" xfId="48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50" xfId="0" applyBorder="1" applyAlignment="1">
      <alignment/>
    </xf>
    <xf numFmtId="43" fontId="0" fillId="0" borderId="11" xfId="48" applyBorder="1" applyAlignment="1">
      <alignment/>
    </xf>
    <xf numFmtId="43" fontId="0" fillId="0" borderId="51" xfId="48" applyBorder="1" applyAlignment="1">
      <alignment/>
    </xf>
    <xf numFmtId="43" fontId="0" fillId="0" borderId="48" xfId="48" applyBorder="1" applyAlignment="1">
      <alignment/>
    </xf>
    <xf numFmtId="43" fontId="0" fillId="0" borderId="52" xfId="48" applyBorder="1" applyAlignment="1">
      <alignment/>
    </xf>
    <xf numFmtId="3" fontId="0" fillId="0" borderId="51" xfId="0" applyNumberFormat="1" applyBorder="1" applyAlignment="1">
      <alignment/>
    </xf>
    <xf numFmtId="43" fontId="0" fillId="0" borderId="53" xfId="48" applyBorder="1" applyAlignment="1">
      <alignment/>
    </xf>
    <xf numFmtId="43" fontId="1" fillId="0" borderId="30" xfId="48" applyFont="1" applyFill="1" applyBorder="1" applyAlignment="1">
      <alignment horizontal="center" vertical="center"/>
    </xf>
    <xf numFmtId="43" fontId="1" fillId="0" borderId="19" xfId="48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1" fillId="0" borderId="55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32" borderId="55" xfId="0" applyFont="1" applyFill="1" applyBorder="1" applyAlignment="1">
      <alignment horizontal="center" vertical="center"/>
    </xf>
    <xf numFmtId="0" fontId="10" fillId="32" borderId="28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6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44" xfId="53" applyFont="1" applyBorder="1" applyAlignment="1">
      <alignment vertical="center"/>
      <protection/>
    </xf>
    <xf numFmtId="0" fontId="0" fillId="0" borderId="28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1" xfId="53" applyFont="1" applyFill="1" applyBorder="1" applyAlignment="1">
      <alignment vertical="center"/>
      <protection/>
    </xf>
    <xf numFmtId="0" fontId="10" fillId="0" borderId="28" xfId="53" applyFont="1" applyFill="1" applyBorder="1" applyAlignment="1">
      <alignment vertical="center"/>
      <protection/>
    </xf>
    <xf numFmtId="0" fontId="10" fillId="32" borderId="28" xfId="53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0" fontId="2" fillId="0" borderId="56" xfId="0" applyFont="1" applyBorder="1" applyAlignment="1">
      <alignment/>
    </xf>
    <xf numFmtId="0" fontId="1" fillId="0" borderId="43" xfId="53" applyFont="1" applyBorder="1" applyAlignment="1">
      <alignment vertical="center"/>
      <protection/>
    </xf>
    <xf numFmtId="0" fontId="9" fillId="32" borderId="55" xfId="53" applyFont="1" applyFill="1" applyBorder="1" applyAlignment="1">
      <alignment vertical="center"/>
      <protection/>
    </xf>
    <xf numFmtId="0" fontId="10" fillId="0" borderId="57" xfId="53" applyFont="1" applyFill="1" applyBorder="1" applyAlignment="1">
      <alignment vertical="center"/>
      <protection/>
    </xf>
    <xf numFmtId="0" fontId="10" fillId="0" borderId="55" xfId="53" applyFont="1" applyFill="1" applyBorder="1" applyAlignment="1">
      <alignment vertical="center"/>
      <protection/>
    </xf>
    <xf numFmtId="0" fontId="0" fillId="0" borderId="55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/>
    </xf>
    <xf numFmtId="0" fontId="11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10" fillId="32" borderId="17" xfId="53" applyFont="1" applyFill="1" applyBorder="1" applyAlignment="1">
      <alignment vertical="center"/>
      <protection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43" fontId="0" fillId="0" borderId="17" xfId="48" applyBorder="1" applyAlignment="1">
      <alignment/>
    </xf>
    <xf numFmtId="0" fontId="9" fillId="32" borderId="17" xfId="53" applyFont="1" applyFill="1" applyBorder="1" applyAlignment="1">
      <alignment vertical="center"/>
      <protection/>
    </xf>
    <xf numFmtId="43" fontId="1" fillId="0" borderId="17" xfId="48" applyFont="1" applyBorder="1" applyAlignment="1">
      <alignment horizontal="center" vertical="center"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10" fillId="0" borderId="55" xfId="0" applyFont="1" applyBorder="1" applyAlignment="1">
      <alignment/>
    </xf>
    <xf numFmtId="43" fontId="10" fillId="0" borderId="23" xfId="48" applyFont="1" applyBorder="1" applyAlignment="1">
      <alignment/>
    </xf>
    <xf numFmtId="43" fontId="50" fillId="0" borderId="0" xfId="48" applyFont="1" applyAlignment="1">
      <alignment/>
    </xf>
    <xf numFmtId="0" fontId="2" fillId="0" borderId="0" xfId="0" applyFont="1" applyAlignment="1">
      <alignment/>
    </xf>
    <xf numFmtId="0" fontId="10" fillId="0" borderId="17" xfId="53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9" fillId="0" borderId="17" xfId="53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0" fontId="10" fillId="0" borderId="17" xfId="53" applyFont="1" applyFill="1" applyBorder="1" applyAlignment="1">
      <alignment vertical="center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2" fillId="0" borderId="58" xfId="48" applyFont="1" applyFill="1" applyBorder="1" applyAlignment="1">
      <alignment horizontal="center"/>
    </xf>
    <xf numFmtId="43" fontId="2" fillId="0" borderId="59" xfId="48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3" fillId="0" borderId="5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3" fontId="2" fillId="0" borderId="54" xfId="48" applyFont="1" applyFill="1" applyBorder="1" applyAlignment="1">
      <alignment horizontal="center"/>
    </xf>
    <xf numFmtId="43" fontId="2" fillId="0" borderId="61" xfId="48" applyFont="1" applyFill="1" applyBorder="1" applyAlignment="1">
      <alignment horizontal="center"/>
    </xf>
    <xf numFmtId="43" fontId="2" fillId="0" borderId="62" xfId="48" applyFont="1" applyFill="1" applyBorder="1" applyAlignment="1">
      <alignment horizontal="center"/>
    </xf>
    <xf numFmtId="43" fontId="2" fillId="0" borderId="33" xfId="48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14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28</xdr:row>
      <xdr:rowOff>19050</xdr:rowOff>
    </xdr:from>
    <xdr:to>
      <xdr:col>1</xdr:col>
      <xdr:colOff>1285875</xdr:colOff>
      <xdr:row>30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35342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55</xdr:row>
      <xdr:rowOff>19050</xdr:rowOff>
    </xdr:from>
    <xdr:to>
      <xdr:col>1</xdr:col>
      <xdr:colOff>1285875</xdr:colOff>
      <xdr:row>57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83067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67">
      <selection activeCell="F72" sqref="F72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6" customWidth="1"/>
    <col min="5" max="5" width="8.140625" style="0" bestFit="1" customWidth="1"/>
    <col min="6" max="6" width="6.421875" style="12" customWidth="1"/>
    <col min="7" max="7" width="10.421875" style="16" customWidth="1"/>
    <col min="8" max="8" width="7.8515625" style="16" customWidth="1"/>
    <col min="9" max="9" width="8.57421875" style="16" customWidth="1"/>
    <col min="10" max="10" width="10.00390625" style="16" customWidth="1"/>
    <col min="11" max="11" width="37.140625" style="0" customWidth="1"/>
  </cols>
  <sheetData>
    <row r="1" spans="1:11" ht="13.5" customHeight="1" thickBot="1">
      <c r="A1" s="14"/>
      <c r="B1" s="14"/>
      <c r="C1" s="189" t="s">
        <v>9</v>
      </c>
      <c r="D1" s="190"/>
      <c r="E1" s="190"/>
      <c r="F1" s="190"/>
      <c r="G1" s="191"/>
      <c r="H1" s="14"/>
      <c r="I1" s="14"/>
      <c r="J1" s="14"/>
      <c r="K1" s="14"/>
    </row>
    <row r="2" spans="1:11" ht="15.75" customHeight="1" thickBot="1">
      <c r="A2" s="14"/>
      <c r="B2" s="14"/>
      <c r="C2" s="194" t="s">
        <v>8</v>
      </c>
      <c r="D2" s="195"/>
      <c r="E2" s="195"/>
      <c r="F2" s="195"/>
      <c r="G2" s="196"/>
      <c r="H2" s="14"/>
      <c r="I2" s="14"/>
      <c r="J2" s="14"/>
      <c r="K2" s="2" t="s">
        <v>58</v>
      </c>
    </row>
    <row r="3" spans="1:11" ht="17.25" customHeight="1">
      <c r="A3" s="14"/>
      <c r="B3" s="14"/>
      <c r="C3" s="197" t="s">
        <v>73</v>
      </c>
      <c r="D3" s="198"/>
      <c r="E3" s="198"/>
      <c r="F3" s="198"/>
      <c r="G3" s="199"/>
      <c r="H3" s="14"/>
      <c r="I3" s="14"/>
      <c r="J3" s="14"/>
      <c r="K3" s="14"/>
    </row>
    <row r="4" spans="1:11" ht="19.5" customHeight="1">
      <c r="A4" s="5"/>
      <c r="B4" s="64" t="s">
        <v>44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206" t="s">
        <v>11</v>
      </c>
      <c r="E6" s="207"/>
      <c r="F6" s="187"/>
      <c r="G6" s="187"/>
      <c r="H6" s="187"/>
      <c r="I6" s="188"/>
      <c r="J6" s="22"/>
      <c r="K6" s="1"/>
    </row>
    <row r="7" spans="1:11" s="4" customFormat="1" ht="15" customHeight="1">
      <c r="A7" s="13" t="s">
        <v>14</v>
      </c>
      <c r="B7" s="200" t="s">
        <v>4</v>
      </c>
      <c r="C7" s="204" t="s">
        <v>12</v>
      </c>
      <c r="D7" s="185" t="s">
        <v>5</v>
      </c>
      <c r="E7" s="185" t="s">
        <v>10</v>
      </c>
      <c r="F7" s="185" t="s">
        <v>49</v>
      </c>
      <c r="G7" s="185" t="s">
        <v>47</v>
      </c>
      <c r="H7" s="185" t="s">
        <v>10</v>
      </c>
      <c r="I7" s="185" t="s">
        <v>46</v>
      </c>
      <c r="J7" s="185" t="s">
        <v>48</v>
      </c>
      <c r="K7" s="185" t="s">
        <v>6</v>
      </c>
    </row>
    <row r="8" spans="1:11" ht="12" customHeight="1" thickBot="1">
      <c r="A8" s="23" t="s">
        <v>13</v>
      </c>
      <c r="B8" s="201"/>
      <c r="C8" s="205"/>
      <c r="D8" s="186"/>
      <c r="E8" s="186"/>
      <c r="F8" s="186"/>
      <c r="G8" s="186"/>
      <c r="H8" s="186"/>
      <c r="I8" s="186"/>
      <c r="J8" s="186"/>
      <c r="K8" s="186"/>
    </row>
    <row r="9" spans="1:11" ht="15.75" customHeight="1">
      <c r="A9" s="76"/>
      <c r="B9" s="75" t="s">
        <v>43</v>
      </c>
      <c r="C9" s="157"/>
      <c r="D9" s="111">
        <v>7301</v>
      </c>
      <c r="E9" s="29"/>
      <c r="F9" s="27"/>
      <c r="G9" s="28"/>
      <c r="H9" s="62"/>
      <c r="I9" s="101"/>
      <c r="J9" s="54"/>
      <c r="K9" s="81"/>
    </row>
    <row r="10" spans="1:12" ht="33" customHeight="1">
      <c r="A10" s="55">
        <v>102</v>
      </c>
      <c r="B10" s="49" t="s">
        <v>17</v>
      </c>
      <c r="C10" s="158" t="s">
        <v>19</v>
      </c>
      <c r="D10" s="44">
        <v>1326</v>
      </c>
      <c r="E10" s="69"/>
      <c r="F10" s="25"/>
      <c r="G10" s="45"/>
      <c r="H10" s="63"/>
      <c r="I10" s="35"/>
      <c r="J10" s="50">
        <f aca="true" t="shared" si="0" ref="J10:J23">SUM(D10:E10)-SUM(F10:I10)</f>
        <v>1326</v>
      </c>
      <c r="K10" s="82"/>
      <c r="L10">
        <v>1</v>
      </c>
    </row>
    <row r="11" spans="1:12" ht="33" customHeight="1">
      <c r="A11" s="55">
        <v>102</v>
      </c>
      <c r="B11" s="49" t="s">
        <v>18</v>
      </c>
      <c r="C11" s="158" t="s">
        <v>19</v>
      </c>
      <c r="D11" s="44">
        <v>1326</v>
      </c>
      <c r="E11" s="69"/>
      <c r="F11" s="25"/>
      <c r="G11" s="26"/>
      <c r="H11" s="63"/>
      <c r="I11" s="35"/>
      <c r="J11" s="50">
        <f t="shared" si="0"/>
        <v>1326</v>
      </c>
      <c r="K11" s="82"/>
      <c r="L11">
        <v>1</v>
      </c>
    </row>
    <row r="12" spans="1:12" ht="33" customHeight="1">
      <c r="A12" s="55">
        <v>102</v>
      </c>
      <c r="B12" s="49" t="s">
        <v>22</v>
      </c>
      <c r="C12" s="159" t="s">
        <v>19</v>
      </c>
      <c r="D12" s="44">
        <v>1967</v>
      </c>
      <c r="E12" s="69"/>
      <c r="F12" s="25"/>
      <c r="G12" s="26"/>
      <c r="H12" s="63"/>
      <c r="I12" s="35"/>
      <c r="J12" s="50">
        <f t="shared" si="0"/>
        <v>1967</v>
      </c>
      <c r="K12" s="82"/>
      <c r="L12">
        <v>1</v>
      </c>
    </row>
    <row r="13" spans="1:12" ht="33" customHeight="1">
      <c r="A13" s="55">
        <v>102</v>
      </c>
      <c r="B13" s="49" t="s">
        <v>33</v>
      </c>
      <c r="C13" s="159" t="s">
        <v>19</v>
      </c>
      <c r="D13" s="44">
        <v>2379</v>
      </c>
      <c r="E13" s="69"/>
      <c r="F13" s="25"/>
      <c r="G13" s="26"/>
      <c r="H13" s="63"/>
      <c r="I13" s="35"/>
      <c r="J13" s="50">
        <f t="shared" si="0"/>
        <v>2379</v>
      </c>
      <c r="K13" s="82"/>
      <c r="L13">
        <v>1</v>
      </c>
    </row>
    <row r="14" spans="1:12" ht="33" customHeight="1">
      <c r="A14" s="55">
        <v>102</v>
      </c>
      <c r="B14" s="49" t="s">
        <v>34</v>
      </c>
      <c r="C14" s="159" t="s">
        <v>19</v>
      </c>
      <c r="D14" s="44">
        <v>2379</v>
      </c>
      <c r="E14" s="69"/>
      <c r="F14" s="25"/>
      <c r="G14" s="26"/>
      <c r="H14" s="63"/>
      <c r="I14" s="35"/>
      <c r="J14" s="50">
        <f t="shared" si="0"/>
        <v>2379</v>
      </c>
      <c r="K14" s="82"/>
      <c r="L14">
        <v>1</v>
      </c>
    </row>
    <row r="15" spans="1:12" ht="33" customHeight="1">
      <c r="A15" s="55">
        <v>102</v>
      </c>
      <c r="B15" s="49" t="s">
        <v>35</v>
      </c>
      <c r="C15" s="159" t="s">
        <v>19</v>
      </c>
      <c r="D15" s="44">
        <v>2376</v>
      </c>
      <c r="E15" s="69"/>
      <c r="F15" s="25"/>
      <c r="G15" s="26"/>
      <c r="H15" s="63"/>
      <c r="I15" s="35"/>
      <c r="J15" s="50">
        <f t="shared" si="0"/>
        <v>2376</v>
      </c>
      <c r="K15" s="82"/>
      <c r="L15">
        <v>1</v>
      </c>
    </row>
    <row r="16" spans="1:12" ht="33" customHeight="1">
      <c r="A16" s="55">
        <v>102</v>
      </c>
      <c r="B16" s="49" t="s">
        <v>36</v>
      </c>
      <c r="C16" s="159" t="s">
        <v>19</v>
      </c>
      <c r="D16" s="44">
        <v>2376</v>
      </c>
      <c r="E16" s="69"/>
      <c r="F16" s="25"/>
      <c r="G16" s="26"/>
      <c r="H16" s="63"/>
      <c r="I16" s="35"/>
      <c r="J16" s="50">
        <f t="shared" si="0"/>
        <v>2376</v>
      </c>
      <c r="K16" s="82"/>
      <c r="L16">
        <v>1</v>
      </c>
    </row>
    <row r="17" spans="1:12" ht="33" customHeight="1">
      <c r="A17" s="55">
        <v>102</v>
      </c>
      <c r="B17" s="49" t="s">
        <v>37</v>
      </c>
      <c r="C17" s="159" t="s">
        <v>19</v>
      </c>
      <c r="D17" s="44">
        <v>2376</v>
      </c>
      <c r="E17" s="69"/>
      <c r="F17" s="25"/>
      <c r="G17" s="26"/>
      <c r="H17" s="63"/>
      <c r="I17" s="35"/>
      <c r="J17" s="50">
        <f t="shared" si="0"/>
        <v>2376</v>
      </c>
      <c r="K17" s="82"/>
      <c r="L17">
        <v>1</v>
      </c>
    </row>
    <row r="18" spans="1:12" ht="33" customHeight="1">
      <c r="A18" s="66">
        <v>102</v>
      </c>
      <c r="B18" s="49" t="s">
        <v>0</v>
      </c>
      <c r="C18" s="159" t="s">
        <v>19</v>
      </c>
      <c r="D18" s="44">
        <v>2379</v>
      </c>
      <c r="E18" s="69"/>
      <c r="F18" s="27"/>
      <c r="G18" s="28"/>
      <c r="H18" s="62"/>
      <c r="I18" s="51"/>
      <c r="J18" s="73">
        <f t="shared" si="0"/>
        <v>2379</v>
      </c>
      <c r="K18" s="82"/>
      <c r="L18">
        <v>1</v>
      </c>
    </row>
    <row r="19" spans="1:12" ht="33" customHeight="1">
      <c r="A19" s="66">
        <v>102</v>
      </c>
      <c r="B19" s="49" t="s">
        <v>21</v>
      </c>
      <c r="C19" s="160" t="s">
        <v>19</v>
      </c>
      <c r="D19" s="44">
        <v>1856</v>
      </c>
      <c r="E19" s="69"/>
      <c r="F19" s="25"/>
      <c r="G19" s="26"/>
      <c r="H19" s="63"/>
      <c r="I19" s="35"/>
      <c r="J19" s="73">
        <f t="shared" si="0"/>
        <v>1856</v>
      </c>
      <c r="K19" s="83"/>
      <c r="L19">
        <v>1</v>
      </c>
    </row>
    <row r="20" spans="1:12" ht="33" customHeight="1">
      <c r="A20" s="66">
        <v>102</v>
      </c>
      <c r="B20" s="57" t="s">
        <v>26</v>
      </c>
      <c r="C20" s="161" t="s">
        <v>19</v>
      </c>
      <c r="D20" s="44">
        <v>3119</v>
      </c>
      <c r="E20" s="69"/>
      <c r="F20" s="45"/>
      <c r="G20" s="45"/>
      <c r="H20" s="103"/>
      <c r="I20" s="63"/>
      <c r="J20" s="96">
        <f t="shared" si="0"/>
        <v>3119</v>
      </c>
      <c r="K20" s="94"/>
      <c r="L20">
        <v>1</v>
      </c>
    </row>
    <row r="21" spans="1:12" ht="33" customHeight="1">
      <c r="A21" s="86">
        <v>102</v>
      </c>
      <c r="B21" s="48" t="s">
        <v>20</v>
      </c>
      <c r="C21" s="49" t="s">
        <v>19</v>
      </c>
      <c r="D21" s="44">
        <v>1701</v>
      </c>
      <c r="E21" s="69"/>
      <c r="F21" s="61"/>
      <c r="G21" s="45"/>
      <c r="H21" s="26"/>
      <c r="I21" s="45">
        <v>359.52</v>
      </c>
      <c r="J21" s="87">
        <f t="shared" si="0"/>
        <v>1341.48</v>
      </c>
      <c r="K21" s="96"/>
      <c r="L21">
        <v>1</v>
      </c>
    </row>
    <row r="22" spans="1:12" ht="33" customHeight="1">
      <c r="A22" s="66">
        <v>102</v>
      </c>
      <c r="B22" s="57" t="s">
        <v>25</v>
      </c>
      <c r="C22" s="162" t="s">
        <v>19</v>
      </c>
      <c r="D22" s="44">
        <v>1493</v>
      </c>
      <c r="E22" s="69"/>
      <c r="F22" s="45"/>
      <c r="G22" s="41"/>
      <c r="H22" s="103"/>
      <c r="I22" s="63"/>
      <c r="J22" s="96">
        <f t="shared" si="0"/>
        <v>1493</v>
      </c>
      <c r="K22" s="94"/>
      <c r="L22">
        <v>1</v>
      </c>
    </row>
    <row r="23" spans="1:12" ht="33" customHeight="1">
      <c r="A23" s="140">
        <v>102</v>
      </c>
      <c r="B23" s="97" t="s">
        <v>1</v>
      </c>
      <c r="C23" s="149" t="s">
        <v>19</v>
      </c>
      <c r="D23" s="44">
        <v>1576</v>
      </c>
      <c r="E23" s="69"/>
      <c r="F23" s="45"/>
      <c r="G23" s="40"/>
      <c r="H23" s="45"/>
      <c r="I23" s="63"/>
      <c r="J23" s="96">
        <f t="shared" si="0"/>
        <v>1576</v>
      </c>
      <c r="K23" s="93"/>
      <c r="L23">
        <v>1</v>
      </c>
    </row>
    <row r="24" spans="1:11" ht="5.25" customHeight="1" thickBot="1">
      <c r="A24" s="66"/>
      <c r="B24" s="49"/>
      <c r="C24" s="159"/>
      <c r="D24" s="71"/>
      <c r="E24" s="37"/>
      <c r="F24" s="80"/>
      <c r="G24" s="38"/>
      <c r="H24" s="102"/>
      <c r="I24" s="108"/>
      <c r="J24" s="72"/>
      <c r="K24" s="83"/>
    </row>
    <row r="25" spans="1:12" ht="13.5" thickBot="1">
      <c r="A25" s="77"/>
      <c r="B25" s="78"/>
      <c r="C25" s="163" t="s">
        <v>7</v>
      </c>
      <c r="D25" s="84">
        <f>SUM(D10:D24)</f>
        <v>28629</v>
      </c>
      <c r="E25" s="84">
        <f aca="true" t="shared" si="1" ref="E25:J25">SUM(E10:E23)</f>
        <v>0</v>
      </c>
      <c r="F25" s="84">
        <f t="shared" si="1"/>
        <v>0</v>
      </c>
      <c r="G25" s="84">
        <f t="shared" si="1"/>
        <v>0</v>
      </c>
      <c r="H25" s="84">
        <f t="shared" si="1"/>
        <v>0</v>
      </c>
      <c r="I25" s="84">
        <f t="shared" si="1"/>
        <v>359.52</v>
      </c>
      <c r="J25" s="84">
        <f t="shared" si="1"/>
        <v>28269.48</v>
      </c>
      <c r="K25" s="79"/>
      <c r="L25">
        <f>SUM(L10:L23)</f>
        <v>14</v>
      </c>
    </row>
    <row r="26" spans="1:11" ht="12.75">
      <c r="A26" s="70"/>
      <c r="B26" s="124"/>
      <c r="C26" s="43"/>
      <c r="D26" s="85"/>
      <c r="E26" s="85"/>
      <c r="F26" s="85"/>
      <c r="G26" s="85"/>
      <c r="H26" s="85"/>
      <c r="I26" s="85"/>
      <c r="J26" s="85"/>
      <c r="K26" s="74"/>
    </row>
    <row r="27" spans="1:11" ht="12.75">
      <c r="A27" s="70"/>
      <c r="B27" s="124"/>
      <c r="C27" s="43"/>
      <c r="D27" s="85"/>
      <c r="E27" s="85"/>
      <c r="F27" s="85"/>
      <c r="G27" s="85"/>
      <c r="H27" s="85"/>
      <c r="I27" s="85"/>
      <c r="J27" s="85"/>
      <c r="K27" s="74"/>
    </row>
    <row r="28" spans="1:11" ht="12.75">
      <c r="A28" s="70"/>
      <c r="B28" s="124"/>
      <c r="C28" s="43"/>
      <c r="D28" s="85"/>
      <c r="E28" s="85"/>
      <c r="F28" s="85"/>
      <c r="G28" s="85"/>
      <c r="H28" s="85"/>
      <c r="I28" s="85"/>
      <c r="J28" s="85"/>
      <c r="K28" s="74"/>
    </row>
    <row r="29" spans="1:11" ht="21.75" customHeight="1" thickBot="1">
      <c r="A29" s="14"/>
      <c r="B29" s="14"/>
      <c r="C29" s="189" t="s">
        <v>9</v>
      </c>
      <c r="D29" s="190"/>
      <c r="E29" s="190"/>
      <c r="F29" s="190"/>
      <c r="G29" s="191"/>
      <c r="H29" s="14"/>
      <c r="I29" s="14"/>
      <c r="J29" s="14"/>
      <c r="K29" s="14"/>
    </row>
    <row r="30" spans="1:11" ht="17.25" customHeight="1" thickBot="1">
      <c r="A30" s="14"/>
      <c r="B30" s="14"/>
      <c r="C30" s="194" t="s">
        <v>8</v>
      </c>
      <c r="D30" s="195"/>
      <c r="E30" s="195"/>
      <c r="F30" s="195"/>
      <c r="G30" s="196"/>
      <c r="H30" s="14"/>
      <c r="I30" s="14"/>
      <c r="J30" s="14"/>
      <c r="K30" s="2" t="s">
        <v>59</v>
      </c>
    </row>
    <row r="31" spans="1:11" ht="18" customHeight="1">
      <c r="A31" s="14"/>
      <c r="B31" s="14"/>
      <c r="C31" s="197" t="s">
        <v>73</v>
      </c>
      <c r="D31" s="198"/>
      <c r="E31" s="198"/>
      <c r="F31" s="198"/>
      <c r="G31" s="199"/>
      <c r="H31" s="14"/>
      <c r="I31" s="14"/>
      <c r="J31" s="14"/>
      <c r="K31" s="14"/>
    </row>
    <row r="32" spans="1:11" ht="20.25" customHeight="1" thickBot="1">
      <c r="A32" s="5"/>
      <c r="B32" s="64" t="s">
        <v>45</v>
      </c>
      <c r="C32" s="7"/>
      <c r="D32" s="8"/>
      <c r="E32" s="9"/>
      <c r="F32" s="6"/>
      <c r="G32" s="3"/>
      <c r="H32" s="3"/>
      <c r="I32" s="3"/>
      <c r="J32" s="3"/>
      <c r="K32" s="1"/>
    </row>
    <row r="33" spans="1:11" ht="20.25" customHeight="1" thickBot="1">
      <c r="A33" s="5"/>
      <c r="B33" s="64"/>
      <c r="C33" s="7"/>
      <c r="D33" s="209" t="s">
        <v>11</v>
      </c>
      <c r="E33" s="188"/>
      <c r="F33" s="187"/>
      <c r="G33" s="187"/>
      <c r="H33" s="187"/>
      <c r="I33" s="188"/>
      <c r="J33" s="3"/>
      <c r="K33" s="1"/>
    </row>
    <row r="34" spans="1:11" ht="18" customHeight="1">
      <c r="A34" s="137" t="s">
        <v>14</v>
      </c>
      <c r="B34" s="200" t="s">
        <v>4</v>
      </c>
      <c r="C34" s="202" t="s">
        <v>12</v>
      </c>
      <c r="D34" s="185" t="s">
        <v>5</v>
      </c>
      <c r="E34" s="185" t="s">
        <v>10</v>
      </c>
      <c r="F34" s="185" t="s">
        <v>49</v>
      </c>
      <c r="G34" s="185" t="s">
        <v>47</v>
      </c>
      <c r="H34" s="185" t="s">
        <v>10</v>
      </c>
      <c r="I34" s="185" t="s">
        <v>46</v>
      </c>
      <c r="J34" s="185" t="s">
        <v>48</v>
      </c>
      <c r="K34" s="185" t="s">
        <v>6</v>
      </c>
    </row>
    <row r="35" spans="1:11" ht="17.25" customHeight="1" thickBot="1">
      <c r="A35" s="138" t="s">
        <v>13</v>
      </c>
      <c r="B35" s="201"/>
      <c r="C35" s="203"/>
      <c r="D35" s="186"/>
      <c r="E35" s="186"/>
      <c r="F35" s="186"/>
      <c r="G35" s="186"/>
      <c r="H35" s="186"/>
      <c r="I35" s="186"/>
      <c r="J35" s="186"/>
      <c r="K35" s="186"/>
    </row>
    <row r="36" spans="1:11" ht="12.75">
      <c r="A36" s="139"/>
      <c r="B36" s="144" t="s">
        <v>43</v>
      </c>
      <c r="C36" s="148"/>
      <c r="D36" s="111">
        <v>7301</v>
      </c>
      <c r="E36" s="52"/>
      <c r="F36" s="27"/>
      <c r="G36" s="28"/>
      <c r="H36" s="62"/>
      <c r="I36" s="101"/>
      <c r="J36" s="54"/>
      <c r="K36" s="81"/>
    </row>
    <row r="37" spans="1:12" ht="33" customHeight="1">
      <c r="A37" s="140">
        <v>102</v>
      </c>
      <c r="B37" s="97" t="s">
        <v>24</v>
      </c>
      <c r="C37" s="149" t="s">
        <v>19</v>
      </c>
      <c r="D37" s="96">
        <v>1501</v>
      </c>
      <c r="E37" s="69"/>
      <c r="F37" s="45"/>
      <c r="G37" s="40"/>
      <c r="H37" s="45"/>
      <c r="I37" s="63"/>
      <c r="J37" s="96">
        <f aca="true" t="shared" si="2" ref="J37:J50">SUM(D37:E37)-SUM(F37:I37)</f>
        <v>1501</v>
      </c>
      <c r="K37" s="93"/>
      <c r="L37">
        <v>1</v>
      </c>
    </row>
    <row r="38" spans="1:12" ht="33" customHeight="1">
      <c r="A38" s="141">
        <v>602</v>
      </c>
      <c r="B38" s="145" t="s">
        <v>51</v>
      </c>
      <c r="C38" s="151" t="s">
        <v>19</v>
      </c>
      <c r="D38" s="125">
        <v>2475</v>
      </c>
      <c r="E38" s="135"/>
      <c r="F38" s="99"/>
      <c r="G38" s="39"/>
      <c r="H38" s="136"/>
      <c r="I38" s="62"/>
      <c r="J38" s="125">
        <f t="shared" si="2"/>
        <v>2475</v>
      </c>
      <c r="K38" s="126"/>
      <c r="L38">
        <v>1</v>
      </c>
    </row>
    <row r="39" spans="1:12" ht="33" customHeight="1">
      <c r="A39" s="141">
        <v>602</v>
      </c>
      <c r="B39" s="97" t="s">
        <v>52</v>
      </c>
      <c r="C39" s="150" t="s">
        <v>19</v>
      </c>
      <c r="D39" s="96">
        <v>2475</v>
      </c>
      <c r="E39" s="69"/>
      <c r="F39" s="45"/>
      <c r="G39" s="40"/>
      <c r="H39" s="89"/>
      <c r="I39" s="63"/>
      <c r="J39" s="125">
        <f t="shared" si="2"/>
        <v>2475</v>
      </c>
      <c r="K39" s="126"/>
      <c r="L39">
        <v>1</v>
      </c>
    </row>
    <row r="40" spans="1:12" ht="33" customHeight="1">
      <c r="A40" s="141">
        <v>602</v>
      </c>
      <c r="B40" s="146" t="s">
        <v>38</v>
      </c>
      <c r="C40" s="152" t="s">
        <v>19</v>
      </c>
      <c r="D40" s="87">
        <v>4062</v>
      </c>
      <c r="E40" s="69"/>
      <c r="F40" s="92"/>
      <c r="G40" s="26"/>
      <c r="H40" s="63"/>
      <c r="I40" s="35"/>
      <c r="J40" s="73">
        <f t="shared" si="2"/>
        <v>4062</v>
      </c>
      <c r="K40" s="95"/>
      <c r="L40">
        <v>1</v>
      </c>
    </row>
    <row r="41" spans="1:12" ht="33" customHeight="1">
      <c r="A41" s="141">
        <v>602</v>
      </c>
      <c r="B41" s="48" t="s">
        <v>39</v>
      </c>
      <c r="C41" s="152" t="s">
        <v>19</v>
      </c>
      <c r="D41" s="44">
        <v>4062</v>
      </c>
      <c r="E41" s="69"/>
      <c r="F41" s="25"/>
      <c r="G41" s="26"/>
      <c r="H41" s="63"/>
      <c r="I41" s="35"/>
      <c r="J41" s="73">
        <f t="shared" si="2"/>
        <v>4062</v>
      </c>
      <c r="K41" s="21"/>
      <c r="L41">
        <v>1</v>
      </c>
    </row>
    <row r="42" spans="1:12" ht="33" customHeight="1">
      <c r="A42" s="141">
        <v>602</v>
      </c>
      <c r="B42" s="48" t="s">
        <v>40</v>
      </c>
      <c r="C42" s="152" t="s">
        <v>19</v>
      </c>
      <c r="D42" s="44">
        <v>4062</v>
      </c>
      <c r="E42" s="69"/>
      <c r="F42" s="25"/>
      <c r="G42" s="26"/>
      <c r="H42" s="63"/>
      <c r="I42" s="35"/>
      <c r="J42" s="73">
        <f t="shared" si="2"/>
        <v>4062</v>
      </c>
      <c r="K42" s="21"/>
      <c r="L42">
        <v>1</v>
      </c>
    </row>
    <row r="43" spans="1:12" ht="33" customHeight="1">
      <c r="A43" s="141">
        <v>602</v>
      </c>
      <c r="B43" s="48" t="s">
        <v>41</v>
      </c>
      <c r="C43" s="152" t="s">
        <v>19</v>
      </c>
      <c r="D43" s="44">
        <v>4062</v>
      </c>
      <c r="E43" s="69"/>
      <c r="F43" s="25"/>
      <c r="G43" s="26"/>
      <c r="H43" s="63"/>
      <c r="I43" s="35"/>
      <c r="J43" s="73">
        <f t="shared" si="2"/>
        <v>4062</v>
      </c>
      <c r="K43" s="21"/>
      <c r="L43">
        <v>1</v>
      </c>
    </row>
    <row r="44" spans="1:12" ht="33" customHeight="1">
      <c r="A44" s="141">
        <v>602</v>
      </c>
      <c r="B44" s="48" t="s">
        <v>30</v>
      </c>
      <c r="C44" s="152" t="s">
        <v>19</v>
      </c>
      <c r="D44" s="44">
        <v>4062</v>
      </c>
      <c r="E44" s="69"/>
      <c r="F44" s="25"/>
      <c r="G44" s="26"/>
      <c r="H44" s="63"/>
      <c r="I44" s="35"/>
      <c r="J44" s="73">
        <f t="shared" si="2"/>
        <v>4062</v>
      </c>
      <c r="K44" s="21"/>
      <c r="L44">
        <v>1</v>
      </c>
    </row>
    <row r="45" spans="1:12" ht="33" customHeight="1">
      <c r="A45" s="142">
        <v>602</v>
      </c>
      <c r="B45" s="58" t="s">
        <v>31</v>
      </c>
      <c r="C45" s="152" t="s">
        <v>19</v>
      </c>
      <c r="D45" s="47">
        <v>2683</v>
      </c>
      <c r="E45" s="69"/>
      <c r="F45" s="42"/>
      <c r="G45" s="45"/>
      <c r="H45" s="45"/>
      <c r="I45" s="63"/>
      <c r="J45" s="47">
        <f t="shared" si="2"/>
        <v>2683</v>
      </c>
      <c r="K45" s="20"/>
      <c r="L45">
        <v>1</v>
      </c>
    </row>
    <row r="46" spans="1:12" ht="33" customHeight="1">
      <c r="A46" s="140">
        <v>602</v>
      </c>
      <c r="B46" s="59" t="s">
        <v>28</v>
      </c>
      <c r="C46" s="153" t="s">
        <v>19</v>
      </c>
      <c r="D46" s="96">
        <v>2475</v>
      </c>
      <c r="E46" s="69"/>
      <c r="F46" s="26"/>
      <c r="G46" s="109"/>
      <c r="H46" s="103"/>
      <c r="I46" s="69"/>
      <c r="J46" s="47">
        <f t="shared" si="2"/>
        <v>2475</v>
      </c>
      <c r="K46" s="94"/>
      <c r="L46">
        <v>1</v>
      </c>
    </row>
    <row r="47" spans="1:12" ht="33" customHeight="1">
      <c r="A47" s="142">
        <v>602</v>
      </c>
      <c r="B47" s="58" t="s">
        <v>29</v>
      </c>
      <c r="C47" s="154" t="s">
        <v>19</v>
      </c>
      <c r="D47" s="96">
        <v>2475</v>
      </c>
      <c r="E47" s="69"/>
      <c r="F47" s="24"/>
      <c r="G47" s="88"/>
      <c r="H47" s="63"/>
      <c r="I47" s="63"/>
      <c r="J47" s="47">
        <f t="shared" si="2"/>
        <v>2475</v>
      </c>
      <c r="K47" s="30"/>
      <c r="L47">
        <v>1</v>
      </c>
    </row>
    <row r="48" spans="1:12" ht="33" customHeight="1">
      <c r="A48" s="142">
        <v>602</v>
      </c>
      <c r="B48" s="58" t="s">
        <v>57</v>
      </c>
      <c r="C48" s="154" t="s">
        <v>56</v>
      </c>
      <c r="D48" s="96">
        <v>2682</v>
      </c>
      <c r="E48" s="69"/>
      <c r="F48" s="24"/>
      <c r="G48" s="88"/>
      <c r="H48" s="63"/>
      <c r="I48" s="63"/>
      <c r="J48" s="47">
        <f t="shared" si="2"/>
        <v>2682</v>
      </c>
      <c r="K48" s="30"/>
      <c r="L48">
        <v>1</v>
      </c>
    </row>
    <row r="49" spans="1:12" ht="33" customHeight="1">
      <c r="A49" s="142">
        <v>602</v>
      </c>
      <c r="B49" s="147" t="s">
        <v>53</v>
      </c>
      <c r="C49" s="143" t="s">
        <v>54</v>
      </c>
      <c r="D49" s="96">
        <v>1238</v>
      </c>
      <c r="E49" s="69"/>
      <c r="F49" s="24"/>
      <c r="G49" s="88"/>
      <c r="H49" s="63"/>
      <c r="I49" s="63"/>
      <c r="J49" s="47">
        <f t="shared" si="2"/>
        <v>1238</v>
      </c>
      <c r="K49" s="30"/>
      <c r="L49">
        <v>1</v>
      </c>
    </row>
    <row r="50" spans="1:12" ht="33" customHeight="1">
      <c r="A50" s="140">
        <v>102</v>
      </c>
      <c r="B50" s="97" t="s">
        <v>55</v>
      </c>
      <c r="C50" s="143" t="s">
        <v>54</v>
      </c>
      <c r="D50" s="96">
        <v>494</v>
      </c>
      <c r="E50" s="69"/>
      <c r="F50" s="45"/>
      <c r="G50" s="40"/>
      <c r="H50" s="89"/>
      <c r="I50" s="63"/>
      <c r="J50" s="96">
        <f t="shared" si="2"/>
        <v>494</v>
      </c>
      <c r="K50" s="126"/>
      <c r="L50">
        <v>1</v>
      </c>
    </row>
    <row r="51" spans="1:11" ht="8.25" customHeight="1" thickBot="1">
      <c r="A51" s="128"/>
      <c r="B51" s="127"/>
      <c r="C51" s="155"/>
      <c r="D51" s="129"/>
      <c r="E51" s="132"/>
      <c r="F51" s="133"/>
      <c r="G51" s="130"/>
      <c r="H51" s="131"/>
      <c r="I51" s="134"/>
      <c r="J51" s="129"/>
      <c r="K51" s="10"/>
    </row>
    <row r="52" spans="1:12" ht="13.5" thickBot="1">
      <c r="A52" s="17"/>
      <c r="B52" s="11"/>
      <c r="C52" s="156" t="s">
        <v>7</v>
      </c>
      <c r="D52" s="34">
        <f>SUM(D37:D50)</f>
        <v>38808</v>
      </c>
      <c r="E52" s="34">
        <f aca="true" t="shared" si="3" ref="E52:J52">SUM(E37:E50)</f>
        <v>0</v>
      </c>
      <c r="F52" s="34">
        <f t="shared" si="3"/>
        <v>0</v>
      </c>
      <c r="G52" s="34">
        <f t="shared" si="3"/>
        <v>0</v>
      </c>
      <c r="H52" s="34">
        <f t="shared" si="3"/>
        <v>0</v>
      </c>
      <c r="I52" s="34">
        <f t="shared" si="3"/>
        <v>0</v>
      </c>
      <c r="J52" s="34">
        <f t="shared" si="3"/>
        <v>38808</v>
      </c>
      <c r="K52" s="11"/>
      <c r="L52">
        <f>SUM(L37:L51)</f>
        <v>14</v>
      </c>
    </row>
    <row r="56" spans="1:11" ht="17.25" customHeight="1" thickBot="1">
      <c r="A56" s="14"/>
      <c r="B56" s="14"/>
      <c r="C56" s="189" t="s">
        <v>9</v>
      </c>
      <c r="D56" s="190"/>
      <c r="E56" s="190"/>
      <c r="F56" s="190"/>
      <c r="G56" s="191"/>
      <c r="H56" s="14"/>
      <c r="I56" s="14"/>
      <c r="J56" s="14"/>
      <c r="K56" s="14"/>
    </row>
    <row r="57" spans="1:11" ht="15.75" customHeight="1" thickBot="1">
      <c r="A57" s="14"/>
      <c r="B57" s="14"/>
      <c r="C57" s="194" t="s">
        <v>8</v>
      </c>
      <c r="D57" s="195"/>
      <c r="E57" s="195"/>
      <c r="F57" s="195"/>
      <c r="G57" s="196"/>
      <c r="H57" s="14"/>
      <c r="I57" s="14"/>
      <c r="J57" s="14"/>
      <c r="K57" s="2" t="s">
        <v>60</v>
      </c>
    </row>
    <row r="58" spans="1:11" ht="18" customHeight="1">
      <c r="A58" s="14"/>
      <c r="B58" s="14"/>
      <c r="C58" s="197" t="s">
        <v>73</v>
      </c>
      <c r="D58" s="198"/>
      <c r="E58" s="198"/>
      <c r="F58" s="198"/>
      <c r="G58" s="199"/>
      <c r="H58" s="14"/>
      <c r="I58" s="14"/>
      <c r="J58" s="14"/>
      <c r="K58" s="14"/>
    </row>
    <row r="59" spans="1:11" ht="17.25" customHeight="1">
      <c r="A59" s="5"/>
      <c r="B59" s="64" t="s">
        <v>45</v>
      </c>
      <c r="C59" s="7"/>
      <c r="D59" s="8"/>
      <c r="E59" s="9"/>
      <c r="F59" s="6"/>
      <c r="G59" s="3"/>
      <c r="H59" s="3"/>
      <c r="I59" s="3"/>
      <c r="J59" s="3"/>
      <c r="K59" s="1"/>
    </row>
    <row r="60" ht="13.5" thickBot="1"/>
    <row r="61" spans="1:11" ht="16.5" customHeight="1" thickBot="1">
      <c r="A61" s="5"/>
      <c r="B61" s="64"/>
      <c r="C61" s="7"/>
      <c r="D61" s="206" t="s">
        <v>11</v>
      </c>
      <c r="E61" s="208"/>
      <c r="F61" s="187"/>
      <c r="G61" s="187"/>
      <c r="H61" s="187"/>
      <c r="I61" s="188"/>
      <c r="J61" s="3"/>
      <c r="K61" s="1"/>
    </row>
    <row r="62" spans="1:11" ht="15" customHeight="1">
      <c r="A62" s="13" t="s">
        <v>14</v>
      </c>
      <c r="B62" s="200" t="s">
        <v>4</v>
      </c>
      <c r="C62" s="200" t="s">
        <v>12</v>
      </c>
      <c r="D62" s="185" t="s">
        <v>5</v>
      </c>
      <c r="E62" s="185" t="s">
        <v>10</v>
      </c>
      <c r="F62" s="185" t="s">
        <v>49</v>
      </c>
      <c r="G62" s="185" t="s">
        <v>47</v>
      </c>
      <c r="H62" s="185" t="s">
        <v>10</v>
      </c>
      <c r="I62" s="192" t="s">
        <v>46</v>
      </c>
      <c r="J62" s="185" t="s">
        <v>48</v>
      </c>
      <c r="K62" s="185" t="s">
        <v>6</v>
      </c>
    </row>
    <row r="63" spans="1:11" ht="13.5" thickBot="1">
      <c r="A63" s="23" t="s">
        <v>13</v>
      </c>
      <c r="B63" s="201"/>
      <c r="C63" s="201"/>
      <c r="D63" s="186"/>
      <c r="E63" s="186"/>
      <c r="F63" s="186"/>
      <c r="G63" s="186"/>
      <c r="H63" s="186"/>
      <c r="I63" s="193"/>
      <c r="J63" s="186"/>
      <c r="K63" s="186"/>
    </row>
    <row r="64" spans="1:11" ht="12.75">
      <c r="A64" s="68"/>
      <c r="B64" s="112"/>
      <c r="C64" s="113"/>
      <c r="D64" s="114">
        <v>7302</v>
      </c>
      <c r="E64" s="116"/>
      <c r="F64" s="117"/>
      <c r="G64" s="117"/>
      <c r="H64" s="118"/>
      <c r="I64" s="115"/>
      <c r="J64" s="114"/>
      <c r="K64" s="116"/>
    </row>
    <row r="65" spans="1:12" ht="31.5" customHeight="1">
      <c r="A65" s="164">
        <v>102</v>
      </c>
      <c r="B65" s="165" t="s">
        <v>61</v>
      </c>
      <c r="C65" s="166" t="s">
        <v>19</v>
      </c>
      <c r="D65" s="45">
        <v>1501</v>
      </c>
      <c r="E65" s="167"/>
      <c r="F65" s="168"/>
      <c r="G65" s="169"/>
      <c r="H65" s="169"/>
      <c r="I65" s="169"/>
      <c r="J65" s="171">
        <f>SUM(D65:E65)-SUM(F65:I65)</f>
        <v>1501</v>
      </c>
      <c r="K65" s="82"/>
      <c r="L65">
        <v>1</v>
      </c>
    </row>
    <row r="66" spans="1:12" ht="31.5" customHeight="1">
      <c r="A66" s="164">
        <v>102</v>
      </c>
      <c r="B66" s="170" t="s">
        <v>16</v>
      </c>
      <c r="C66" s="170" t="s">
        <v>42</v>
      </c>
      <c r="D66" s="171">
        <v>4957</v>
      </c>
      <c r="E66" s="45"/>
      <c r="F66" s="25"/>
      <c r="G66" s="26"/>
      <c r="H66" s="26"/>
      <c r="I66" s="26"/>
      <c r="J66" s="171">
        <f>SUM(D66:E66)-SUM(F66:I66)</f>
        <v>4957</v>
      </c>
      <c r="K66" s="82"/>
      <c r="L66">
        <v>1</v>
      </c>
    </row>
    <row r="67" spans="1:12" ht="31.5" customHeight="1">
      <c r="A67" s="164">
        <v>102</v>
      </c>
      <c r="B67" s="170" t="s">
        <v>23</v>
      </c>
      <c r="C67" s="170" t="s">
        <v>42</v>
      </c>
      <c r="D67" s="171">
        <v>5199</v>
      </c>
      <c r="E67" s="45"/>
      <c r="F67" s="25"/>
      <c r="G67" s="26"/>
      <c r="H67" s="26"/>
      <c r="I67" s="26"/>
      <c r="J67" s="171">
        <f aca="true" t="shared" si="4" ref="J67:J74">SUM(D67:E67)-SUM(F67:I67)</f>
        <v>5199</v>
      </c>
      <c r="K67" s="83"/>
      <c r="L67">
        <v>1</v>
      </c>
    </row>
    <row r="68" spans="1:12" ht="31.5" customHeight="1">
      <c r="A68" s="66">
        <v>102</v>
      </c>
      <c r="B68" s="60" t="s">
        <v>2</v>
      </c>
      <c r="C68" s="97" t="s">
        <v>42</v>
      </c>
      <c r="D68" s="96">
        <v>5500</v>
      </c>
      <c r="E68" s="69"/>
      <c r="F68" s="80"/>
      <c r="G68" s="38"/>
      <c r="H68" s="103"/>
      <c r="I68" s="63"/>
      <c r="J68" s="44">
        <f t="shared" si="4"/>
        <v>5500</v>
      </c>
      <c r="K68" s="98"/>
      <c r="L68">
        <v>1</v>
      </c>
    </row>
    <row r="69" spans="1:12" ht="31.5" customHeight="1">
      <c r="A69" s="66">
        <v>102</v>
      </c>
      <c r="B69" s="60" t="s">
        <v>3</v>
      </c>
      <c r="C69" s="97" t="s">
        <v>42</v>
      </c>
      <c r="D69" s="96">
        <v>5500</v>
      </c>
      <c r="E69" s="69"/>
      <c r="F69" s="80"/>
      <c r="G69" s="38"/>
      <c r="H69" s="103"/>
      <c r="I69" s="63"/>
      <c r="J69" s="44">
        <f t="shared" si="4"/>
        <v>5500</v>
      </c>
      <c r="K69" s="98"/>
      <c r="L69">
        <v>1</v>
      </c>
    </row>
    <row r="70" spans="1:12" ht="31.5" customHeight="1">
      <c r="A70" s="86">
        <v>102</v>
      </c>
      <c r="B70" s="46" t="s">
        <v>15</v>
      </c>
      <c r="C70" s="91" t="s">
        <v>42</v>
      </c>
      <c r="D70" s="87">
        <v>3203</v>
      </c>
      <c r="E70" s="69"/>
      <c r="F70" s="45"/>
      <c r="G70" s="26"/>
      <c r="H70" s="63"/>
      <c r="I70" s="89"/>
      <c r="J70" s="87">
        <f t="shared" si="4"/>
        <v>3203</v>
      </c>
      <c r="K70" s="90"/>
      <c r="L70">
        <v>1</v>
      </c>
    </row>
    <row r="71" spans="1:12" ht="31.5" customHeight="1">
      <c r="A71" s="86">
        <v>102</v>
      </c>
      <c r="B71" s="46" t="s">
        <v>50</v>
      </c>
      <c r="C71" s="91" t="s">
        <v>42</v>
      </c>
      <c r="D71" s="87">
        <v>5720</v>
      </c>
      <c r="E71" s="69"/>
      <c r="F71" s="45"/>
      <c r="G71" s="26"/>
      <c r="H71" s="63"/>
      <c r="I71" s="89"/>
      <c r="J71" s="87">
        <f t="shared" si="4"/>
        <v>5720</v>
      </c>
      <c r="K71" s="90"/>
      <c r="L71">
        <v>1</v>
      </c>
    </row>
    <row r="72" spans="1:12" ht="31.5" customHeight="1">
      <c r="A72" s="66">
        <v>602</v>
      </c>
      <c r="B72" s="100" t="s">
        <v>32</v>
      </c>
      <c r="C72" s="48" t="s">
        <v>42</v>
      </c>
      <c r="D72" s="44">
        <v>3916</v>
      </c>
      <c r="E72" s="69"/>
      <c r="F72" s="25"/>
      <c r="G72" s="26"/>
      <c r="H72" s="107"/>
      <c r="I72" s="35"/>
      <c r="J72" s="44">
        <f t="shared" si="4"/>
        <v>3916</v>
      </c>
      <c r="K72" s="98"/>
      <c r="L72">
        <v>1</v>
      </c>
    </row>
    <row r="73" spans="1:12" ht="31.5" customHeight="1">
      <c r="A73" s="67">
        <v>602</v>
      </c>
      <c r="B73" s="122" t="s">
        <v>27</v>
      </c>
      <c r="C73" s="123" t="s">
        <v>42</v>
      </c>
      <c r="D73" s="65">
        <v>4607</v>
      </c>
      <c r="E73" s="69"/>
      <c r="F73" s="28"/>
      <c r="G73" s="119"/>
      <c r="H73" s="120"/>
      <c r="I73" s="62"/>
      <c r="J73" s="96">
        <f t="shared" si="4"/>
        <v>4607</v>
      </c>
      <c r="K73" s="94"/>
      <c r="L73">
        <v>1</v>
      </c>
    </row>
    <row r="74" spans="1:11" ht="33.75" customHeight="1" thickBot="1">
      <c r="A74" s="15">
        <v>102</v>
      </c>
      <c r="B74" s="174" t="s">
        <v>66</v>
      </c>
      <c r="C74" s="143" t="s">
        <v>54</v>
      </c>
      <c r="D74" s="175">
        <v>1187</v>
      </c>
      <c r="E74" s="53"/>
      <c r="F74" s="32"/>
      <c r="G74" s="31"/>
      <c r="H74" s="33"/>
      <c r="I74" s="121"/>
      <c r="J74" s="36">
        <f t="shared" si="4"/>
        <v>1187</v>
      </c>
      <c r="K74" s="10"/>
    </row>
    <row r="75" spans="1:12" ht="13.5" thickBot="1">
      <c r="A75" s="11"/>
      <c r="B75" s="17"/>
      <c r="C75" s="18" t="s">
        <v>7</v>
      </c>
      <c r="D75" s="34">
        <f>SUM(D65:D74)</f>
        <v>41290</v>
      </c>
      <c r="E75" s="34">
        <f>SUM(E66:E73)</f>
        <v>0</v>
      </c>
      <c r="F75" s="34">
        <f>SUM(F66:F72)</f>
        <v>0</v>
      </c>
      <c r="G75" s="34">
        <f>SUM(G66:G72)</f>
        <v>0</v>
      </c>
      <c r="H75" s="34">
        <f>SUM(H66:H72)</f>
        <v>0</v>
      </c>
      <c r="I75" s="56">
        <f>SUM(I66:I72)</f>
        <v>0</v>
      </c>
      <c r="J75" s="34">
        <f>SUM(J65:J74)</f>
        <v>41290</v>
      </c>
      <c r="K75" s="11"/>
      <c r="L75">
        <f>SUM(L65:L74)</f>
        <v>9</v>
      </c>
    </row>
    <row r="79" spans="4:10" ht="12.75">
      <c r="D79" s="104">
        <f aca="true" t="shared" si="5" ref="D79:J79">D25+D52+D75</f>
        <v>108727</v>
      </c>
      <c r="E79" s="104">
        <f t="shared" si="5"/>
        <v>0</v>
      </c>
      <c r="F79" s="104">
        <f t="shared" si="5"/>
        <v>0</v>
      </c>
      <c r="G79" s="104">
        <f t="shared" si="5"/>
        <v>0</v>
      </c>
      <c r="H79" s="104">
        <f t="shared" si="5"/>
        <v>0</v>
      </c>
      <c r="I79" s="104">
        <f t="shared" si="5"/>
        <v>359.52</v>
      </c>
      <c r="J79" s="104">
        <f t="shared" si="5"/>
        <v>108367.48</v>
      </c>
    </row>
    <row r="83" spans="4:12" ht="12.75">
      <c r="D83" s="110"/>
      <c r="E83" s="110"/>
      <c r="F83" s="110"/>
      <c r="G83" s="110"/>
      <c r="H83" s="110"/>
      <c r="I83" s="110"/>
      <c r="J83" s="110"/>
      <c r="L83">
        <f>L25+L52+L75</f>
        <v>37</v>
      </c>
    </row>
    <row r="84" ht="12.75">
      <c r="G84" s="19"/>
    </row>
    <row r="88" spans="4:10" ht="12.75">
      <c r="D88" s="106">
        <f>SUM(D83:E83)+D79</f>
        <v>108727</v>
      </c>
      <c r="G88" s="110">
        <f>SUM(F83:I83)+G79</f>
        <v>0</v>
      </c>
      <c r="J88" s="105">
        <f>J79+J83</f>
        <v>108367.48</v>
      </c>
    </row>
    <row r="90" ht="12.75">
      <c r="J90" s="105"/>
    </row>
    <row r="95" spans="2:3" ht="12.75">
      <c r="B95" s="172" t="s">
        <v>62</v>
      </c>
      <c r="C95" s="173">
        <f>D25+D37+D50+D65+D74</f>
        <v>33312</v>
      </c>
    </row>
    <row r="96" spans="2:3" ht="12.75">
      <c r="B96" s="172" t="s">
        <v>63</v>
      </c>
      <c r="C96" s="173">
        <f>D38+D39+D40+D41+D42+D43+D44+D45+D46+D47+D48+D49</f>
        <v>36813</v>
      </c>
    </row>
    <row r="97" spans="2:3" ht="12.75">
      <c r="B97" s="172" t="s">
        <v>64</v>
      </c>
      <c r="C97" s="173">
        <f>D66+D67+D68+D69+D70+D71</f>
        <v>30079</v>
      </c>
    </row>
    <row r="98" spans="2:3" ht="12.75">
      <c r="B98" s="172" t="s">
        <v>65</v>
      </c>
      <c r="C98" s="173">
        <f>D72+D73</f>
        <v>8523</v>
      </c>
    </row>
    <row r="100" spans="3:10" ht="12.75">
      <c r="C100" s="173">
        <f>SUM(C95:C99)</f>
        <v>108727</v>
      </c>
      <c r="J100" s="176">
        <f>C100-I79</f>
        <v>108367.48</v>
      </c>
    </row>
  </sheetData>
  <sheetProtection/>
  <mergeCells count="45">
    <mergeCell ref="C1:G1"/>
    <mergeCell ref="C2:G2"/>
    <mergeCell ref="C3:G3"/>
    <mergeCell ref="D6:E6"/>
    <mergeCell ref="F6:I6"/>
    <mergeCell ref="D61:E61"/>
    <mergeCell ref="D7:D8"/>
    <mergeCell ref="I7:I8"/>
    <mergeCell ref="F7:F8"/>
    <mergeCell ref="D33:E33"/>
    <mergeCell ref="K7:K8"/>
    <mergeCell ref="H62:H63"/>
    <mergeCell ref="H34:H35"/>
    <mergeCell ref="B7:B8"/>
    <mergeCell ref="H7:H8"/>
    <mergeCell ref="G7:G8"/>
    <mergeCell ref="E7:E8"/>
    <mergeCell ref="C7:C8"/>
    <mergeCell ref="B62:B63"/>
    <mergeCell ref="C62:C63"/>
    <mergeCell ref="D62:D63"/>
    <mergeCell ref="C58:G58"/>
    <mergeCell ref="F34:F35"/>
    <mergeCell ref="B34:B35"/>
    <mergeCell ref="C34:C35"/>
    <mergeCell ref="D34:D35"/>
    <mergeCell ref="E34:E35"/>
    <mergeCell ref="G34:G35"/>
    <mergeCell ref="J7:J8"/>
    <mergeCell ref="I34:I35"/>
    <mergeCell ref="C57:G57"/>
    <mergeCell ref="F33:I33"/>
    <mergeCell ref="C29:G29"/>
    <mergeCell ref="C30:G30"/>
    <mergeCell ref="C31:G31"/>
    <mergeCell ref="K62:K63"/>
    <mergeCell ref="E62:E63"/>
    <mergeCell ref="F62:F63"/>
    <mergeCell ref="G62:G63"/>
    <mergeCell ref="J34:J35"/>
    <mergeCell ref="J62:J63"/>
    <mergeCell ref="F61:I61"/>
    <mergeCell ref="C56:G56"/>
    <mergeCell ref="K34:K35"/>
    <mergeCell ref="I62:I63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25" sqref="D25"/>
    </sheetView>
  </sheetViews>
  <sheetFormatPr defaultColWidth="11.421875" defaultRowHeight="12.75"/>
  <cols>
    <col min="1" max="1" width="31.57421875" style="0" customWidth="1"/>
    <col min="2" max="2" width="7.421875" style="0" customWidth="1"/>
    <col min="3" max="3" width="8.00390625" style="0" customWidth="1"/>
    <col min="4" max="4" width="8.140625" style="0" customWidth="1"/>
    <col min="5" max="5" width="8.28125" style="0" customWidth="1"/>
  </cols>
  <sheetData>
    <row r="1" spans="1:5" ht="15.75">
      <c r="A1" s="213" t="s">
        <v>70</v>
      </c>
      <c r="B1" s="213"/>
      <c r="C1" s="213"/>
      <c r="D1" s="213"/>
      <c r="E1" s="213"/>
    </row>
    <row r="3" spans="2:5" ht="12.75">
      <c r="B3" s="177" t="s">
        <v>67</v>
      </c>
      <c r="C3" s="177" t="s">
        <v>71</v>
      </c>
      <c r="D3" s="177" t="s">
        <v>68</v>
      </c>
      <c r="E3" s="177" t="s">
        <v>69</v>
      </c>
    </row>
    <row r="5" spans="1:5" ht="12.75">
      <c r="A5" s="170" t="s">
        <v>33</v>
      </c>
      <c r="B5" s="178" t="s">
        <v>72</v>
      </c>
      <c r="C5" s="179" t="s">
        <v>72</v>
      </c>
      <c r="D5" s="179" t="s">
        <v>72</v>
      </c>
      <c r="E5" s="179" t="s">
        <v>72</v>
      </c>
    </row>
    <row r="6" spans="1:5" ht="12.75">
      <c r="A6" s="170" t="s">
        <v>21</v>
      </c>
      <c r="B6" s="178" t="s">
        <v>72</v>
      </c>
      <c r="C6" s="179" t="s">
        <v>72</v>
      </c>
      <c r="D6" s="179" t="s">
        <v>72</v>
      </c>
      <c r="E6" s="179" t="s">
        <v>72</v>
      </c>
    </row>
    <row r="7" spans="1:5" ht="12.75">
      <c r="A7" s="170" t="s">
        <v>20</v>
      </c>
      <c r="B7" s="178" t="s">
        <v>72</v>
      </c>
      <c r="C7" s="179" t="s">
        <v>72</v>
      </c>
      <c r="D7" s="179" t="s">
        <v>72</v>
      </c>
      <c r="E7" s="179" t="s">
        <v>72</v>
      </c>
    </row>
    <row r="8" spans="1:5" ht="12.75">
      <c r="A8" s="180" t="s">
        <v>53</v>
      </c>
      <c r="B8" s="178" t="s">
        <v>72</v>
      </c>
      <c r="C8" s="179" t="s">
        <v>72</v>
      </c>
      <c r="D8" s="179" t="s">
        <v>72</v>
      </c>
      <c r="E8" s="167"/>
    </row>
    <row r="9" spans="1:5" ht="12.75">
      <c r="A9" s="165" t="s">
        <v>61</v>
      </c>
      <c r="B9" s="178" t="s">
        <v>72</v>
      </c>
      <c r="C9" s="167"/>
      <c r="D9" s="179" t="s">
        <v>72</v>
      </c>
      <c r="E9" s="179" t="s">
        <v>72</v>
      </c>
    </row>
    <row r="10" spans="1:5" ht="12.75">
      <c r="A10" s="181" t="s">
        <v>26</v>
      </c>
      <c r="B10" s="167"/>
      <c r="C10" s="179" t="s">
        <v>72</v>
      </c>
      <c r="D10" s="167"/>
      <c r="E10" s="179" t="s">
        <v>72</v>
      </c>
    </row>
    <row r="11" spans="1:5" ht="12.75">
      <c r="A11" s="182" t="s">
        <v>38</v>
      </c>
      <c r="B11" s="167"/>
      <c r="C11" s="179" t="s">
        <v>72</v>
      </c>
      <c r="D11" s="179" t="s">
        <v>72</v>
      </c>
      <c r="E11" s="183" t="s">
        <v>72</v>
      </c>
    </row>
    <row r="12" spans="1:5" ht="12.75">
      <c r="A12" s="170" t="s">
        <v>18</v>
      </c>
      <c r="B12" s="210"/>
      <c r="C12" s="211"/>
      <c r="D12" s="212"/>
      <c r="E12" s="179" t="s">
        <v>72</v>
      </c>
    </row>
    <row r="13" spans="1:5" ht="12.75">
      <c r="A13" s="170" t="s">
        <v>36</v>
      </c>
      <c r="B13" s="210"/>
      <c r="C13" s="211"/>
      <c r="D13" s="212"/>
      <c r="E13" s="179" t="s">
        <v>72</v>
      </c>
    </row>
    <row r="14" spans="1:5" ht="12.75">
      <c r="A14" s="184" t="s">
        <v>51</v>
      </c>
      <c r="B14" s="210"/>
      <c r="C14" s="211"/>
      <c r="D14" s="212"/>
      <c r="E14" s="179" t="s">
        <v>72</v>
      </c>
    </row>
    <row r="15" spans="1:5" ht="12.75">
      <c r="A15" s="170" t="s">
        <v>30</v>
      </c>
      <c r="B15" s="210"/>
      <c r="C15" s="211"/>
      <c r="D15" s="212"/>
      <c r="E15" s="179" t="s">
        <v>72</v>
      </c>
    </row>
    <row r="16" spans="1:5" ht="12.75">
      <c r="A16" s="178" t="s">
        <v>28</v>
      </c>
      <c r="B16" s="210"/>
      <c r="C16" s="211"/>
      <c r="D16" s="212"/>
      <c r="E16" s="179" t="s">
        <v>72</v>
      </c>
    </row>
    <row r="17" spans="1:5" ht="12.75">
      <c r="A17" s="166" t="s">
        <v>29</v>
      </c>
      <c r="B17" s="210"/>
      <c r="C17" s="211"/>
      <c r="D17" s="212"/>
      <c r="E17" s="179" t="s">
        <v>72</v>
      </c>
    </row>
    <row r="18" spans="1:5" ht="12.75">
      <c r="A18" s="184" t="s">
        <v>55</v>
      </c>
      <c r="B18" s="210"/>
      <c r="C18" s="211"/>
      <c r="D18" s="212"/>
      <c r="E18" s="179" t="s">
        <v>72</v>
      </c>
    </row>
  </sheetData>
  <sheetProtection/>
  <mergeCells count="8">
    <mergeCell ref="B17:D17"/>
    <mergeCell ref="B18:D18"/>
    <mergeCell ref="A1:E1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2013-02-15T16:23:05Z</cp:lastPrinted>
  <dcterms:created xsi:type="dcterms:W3CDTF">2004-06-15T17:48:10Z</dcterms:created>
  <dcterms:modified xsi:type="dcterms:W3CDTF">2013-02-15T16:23:07Z</dcterms:modified>
  <cp:category/>
  <cp:version/>
  <cp:contentType/>
  <cp:contentStatus/>
</cp:coreProperties>
</file>